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25" windowWidth="11115" windowHeight="5640" tabRatio="608" activeTab="0"/>
  </bookViews>
  <sheets>
    <sheet name="PART-I-REVENUE" sheetId="1" r:id="rId1"/>
    <sheet name="PART-II-ARPU" sheetId="2" r:id="rId2"/>
    <sheet name="PART-III-POSTPAID" sheetId="3" r:id="rId3"/>
    <sheet name="PART-IV-RANKING" sheetId="4" r:id="rId4"/>
    <sheet name="PART-V-AGEWISE OS" sheetId="5" r:id="rId5"/>
    <sheet name="PART-VI-REVENUE Dec11-VS-Dec10" sheetId="6" r:id="rId6"/>
    <sheet name="PART-VII-OS TGT-VS-ACTUAL" sheetId="7" r:id="rId7"/>
    <sheet name="Part-VIII Revenue Tgt Vs Actual" sheetId="8" r:id="rId8"/>
    <sheet name="IX-qtr- Revenue Comparision" sheetId="9" r:id="rId9"/>
    <sheet name="X-month&amp;cum- Rev Compr-Dec11" sheetId="10" r:id="rId10"/>
    <sheet name="Part-XI month to month rev comp" sheetId="11" r:id="rId11"/>
    <sheet name="Part-XII Month Rev &amp; Target 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8">'IX-qtr- Revenue Comparision'!$A$1:$G$37</definedName>
    <definedName name="_xlnm.Print_Area" localSheetId="1">'PART-II-ARPU'!$A$1:$AE$39</definedName>
    <definedName name="_xlnm.Print_Area" localSheetId="2">'PART-III-POSTPAID'!$A$1:$R$39</definedName>
    <definedName name="_xlnm.Print_Area" localSheetId="0">'PART-I-REVENUE'!$A$1:$H$40</definedName>
    <definedName name="_xlnm.Print_Area" localSheetId="3">'PART-IV-RANKING'!$A$1:$S$36</definedName>
    <definedName name="_xlnm.Print_Area" localSheetId="4">'PART-V-AGEWISE OS'!$A$1:$U$37</definedName>
    <definedName name="_xlnm.Print_Area" localSheetId="6">'PART-VII-OS TGT-VS-ACTUAL'!#REF!</definedName>
    <definedName name="_xlnm.Print_Area" localSheetId="5">'PART-VI-REVENUE Dec11-VS-Dec10'!$A$1:$N$37</definedName>
    <definedName name="_xlnm.Print_Area" localSheetId="10">'Part-XI month to month rev comp'!#REF!</definedName>
  </definedNames>
  <calcPr fullCalcOnLoad="1"/>
</workbook>
</file>

<file path=xl/comments9.xml><?xml version="1.0" encoding="utf-8"?>
<comments xmlns="http://schemas.openxmlformats.org/spreadsheetml/2006/main">
  <authors>
    <author>ADG(TR-CMTS)</author>
  </authors>
  <commentList>
    <comment ref="A37" authorId="0">
      <text>
        <r>
          <rPr>
            <b/>
            <sz val="9"/>
            <rFont val="Tahoma"/>
            <family val="2"/>
          </rPr>
          <t>ADG(TR-CMTS):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<sst xmlns="http://schemas.openxmlformats.org/spreadsheetml/2006/main" count="640" uniqueCount="212">
  <si>
    <t>Circle</t>
  </si>
  <si>
    <t>TOTAL</t>
  </si>
  <si>
    <t>ANDAMAN &amp; NICOBAR</t>
  </si>
  <si>
    <t>ASSAM</t>
  </si>
  <si>
    <t>BIHAR</t>
  </si>
  <si>
    <t>JHARKHAND</t>
  </si>
  <si>
    <t>KOLKATA</t>
  </si>
  <si>
    <t>NORTH EAST - II</t>
  </si>
  <si>
    <t>ORISSA</t>
  </si>
  <si>
    <t>WEST BENGAL</t>
  </si>
  <si>
    <t>CHHATISGARH</t>
  </si>
  <si>
    <t>GUJARAT</t>
  </si>
  <si>
    <t>MADHYA PRADESH</t>
  </si>
  <si>
    <t>MAHARASHTRA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</si>
  <si>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</si>
  <si>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</si>
  <si>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</si>
  <si>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</si>
  <si>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</si>
  <si>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</si>
  <si>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</si>
  <si>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UTTARANCHAL</t>
  </si>
  <si>
    <t>ANDHRA PRADESH</t>
  </si>
  <si>
    <t>CHENNAI</t>
  </si>
  <si>
    <t>KARNATAKA</t>
  </si>
  <si>
    <t>KERALA</t>
  </si>
  <si>
    <t>TAMILNADU</t>
  </si>
  <si>
    <t>Zone</t>
  </si>
  <si>
    <t>East</t>
  </si>
  <si>
    <t>West</t>
  </si>
  <si>
    <t>North</t>
  </si>
  <si>
    <t>South</t>
  </si>
  <si>
    <t xml:space="preserve">Bharat Sanchar Nigam Limited </t>
  </si>
  <si>
    <t>TR-CMTS Section - 2nd Floor,215, Eastern Court, Janpath, New Delhi - 110 001</t>
  </si>
  <si>
    <t>CMTS - Performance Report - PART I</t>
  </si>
  <si>
    <t>AMOUNT BILLED FOR (In Lakhs of Rs.)</t>
  </si>
  <si>
    <t>POST-PAID</t>
  </si>
  <si>
    <t>PRE-PAID</t>
  </si>
  <si>
    <t>TOTAL (POSTPAID + PREPAID)</t>
  </si>
  <si>
    <t>For the Month</t>
  </si>
  <si>
    <t>Upto the Month</t>
  </si>
  <si>
    <t>NORTH EAST - I</t>
  </si>
  <si>
    <t xml:space="preserve">Upto the Month </t>
  </si>
  <si>
    <t xml:space="preserve">MADHYA PRADESH </t>
  </si>
  <si>
    <t xml:space="preserve">UTTAR PRADESH (WEST) </t>
  </si>
  <si>
    <t>KOLKATTA</t>
  </si>
  <si>
    <t>CIRCLE</t>
  </si>
  <si>
    <t>YEAR WISE OS TO THE TOTAL OS OF THE RESPECTIVE CIRCLE (%)</t>
  </si>
  <si>
    <t>POSTPAID</t>
  </si>
  <si>
    <t>PREPAID</t>
  </si>
  <si>
    <t>(Amount in Lakhs of Rs.)</t>
  </si>
  <si>
    <t>CIRCLE WISE  OS TO TOTAL OS OF BSNL OF RESPECTIVE YEAR (%)</t>
  </si>
  <si>
    <t>CIRCLE WISE  OS TO TOTAL ABF OF RESPECTIVE YEAR (%)</t>
  </si>
  <si>
    <t>(+) Inc / (-) Decr. (Amt)</t>
  </si>
  <si>
    <t>(+) Inc / (-) Decr. (%)</t>
  </si>
  <si>
    <t>[Amount in lakhs of Rs.]</t>
  </si>
  <si>
    <t>CMTS Performance Report -  PART VI</t>
  </si>
  <si>
    <t>CMTS - PERFORMANCE REPORT - PART V</t>
  </si>
  <si>
    <t>2009-10</t>
  </si>
  <si>
    <t>Bharat Sanchar Nigam Limited - TR-CMTS Section, 2nd Floor, 215, Eastern Court, Janpath,New Delhi - 110 001</t>
  </si>
  <si>
    <t>Bharat Sanchar Nigam Limited - TR-CMTS Section, 215,2nd floor, Eastern Court,Janpath, New Delhi - 110 001</t>
  </si>
  <si>
    <t xml:space="preserve">2010-11 </t>
  </si>
  <si>
    <t>2002-03-to-2008-09</t>
  </si>
  <si>
    <t>2002-03-to-08-09</t>
  </si>
  <si>
    <t xml:space="preserve">For the Month </t>
  </si>
  <si>
    <t>Bharat Sanchar Nigam Limited - TR-CMTS Section - 2nd Floor, 215, Eastern Court, Janpath, New Delhi - 110 001</t>
  </si>
  <si>
    <t>CMTS - Performance Report - PART II</t>
  </si>
  <si>
    <t xml:space="preserve">  Working Connections (in Lakhs)</t>
  </si>
  <si>
    <t xml:space="preserve"> Working Connections  At the beginning of the Month (excluding Service &amp; MP connections)</t>
  </si>
  <si>
    <t xml:space="preserve"> Working Connections  At the end of the Month (excluding Service &amp; MP connections)</t>
  </si>
  <si>
    <t>Connections added during the month</t>
  </si>
  <si>
    <t>Service &amp; MP category connections at the end of the month</t>
  </si>
  <si>
    <t>Total working connections at the end of the month (incl. svc &amp; MP conns.)</t>
  </si>
  <si>
    <t>Average number of lines for the month</t>
  </si>
  <si>
    <t>Average number of lines up to the month</t>
  </si>
  <si>
    <t>ARPU for the Month (Rs.)</t>
  </si>
  <si>
    <t>ARPU upto the Month (Rs)</t>
  </si>
  <si>
    <t>Service connections at the end of the month</t>
  </si>
  <si>
    <t>ARPU upto the Month (Rs.)</t>
  </si>
  <si>
    <t xml:space="preserve"> </t>
  </si>
  <si>
    <t>Bharat Sanchar Nigam Limited - TR-CMTS Section,215, 2nd Floor, Eastern Court, Janpath, New Delhi - 110 001</t>
  </si>
  <si>
    <t>CMTS Performance Report -  PART III</t>
  </si>
  <si>
    <t>&lt;------------------------------------------------- Amount in Lakhs of Rupees ---------------------------------------&gt;</t>
  </si>
  <si>
    <t>% Gross o/s to ABF</t>
  </si>
  <si>
    <t>% &gt; 3 months o/s to ABF</t>
  </si>
  <si>
    <t>Collection Efficiency ( % )</t>
  </si>
  <si>
    <t>Opening Balance</t>
  </si>
  <si>
    <t>Amount Recovered</t>
  </si>
  <si>
    <t>Adjustment due to Reconciliation</t>
  </si>
  <si>
    <t>Write Off</t>
  </si>
  <si>
    <t>Closing Balance</t>
  </si>
  <si>
    <t>More than 3 months old o/s</t>
  </si>
  <si>
    <t>Cumulative amount Recovered upto the month</t>
  </si>
  <si>
    <t>Cumulative Adjustment due to Reconciliation</t>
  </si>
  <si>
    <t>Cumulative amount Written Off upto the month</t>
  </si>
  <si>
    <t>2nd Month</t>
  </si>
  <si>
    <t>3rd Month</t>
  </si>
  <si>
    <t>6th Month</t>
  </si>
  <si>
    <t xml:space="preserve">NORTH EAST - I </t>
  </si>
  <si>
    <t>Bharat Sanchar Nigam Limited - TR-CMTS Section, 215,2nd Floor, Eastern Court , Janpath, New Delhi - 110 001</t>
  </si>
  <si>
    <t>CMTS Performance Report -  PART IV</t>
  </si>
  <si>
    <t>Postpaid</t>
  </si>
  <si>
    <t>Prepaid</t>
  </si>
  <si>
    <t>Total (Postpaid+Prepaid)</t>
  </si>
  <si>
    <t>No. of Mobiles (incl. SVC &amp; M.P.Categ)</t>
  </si>
  <si>
    <t>Revenue / Mobile / Month  [Rs. ]</t>
  </si>
  <si>
    <t>% of &gt;3 months' old o/s to ABF</t>
  </si>
  <si>
    <t xml:space="preserve">Revenue during the month </t>
  </si>
  <si>
    <t>Cumulative Revenue during the year</t>
  </si>
  <si>
    <t>No. of Mobiles (incl. SVC &amp; MP Categ)</t>
  </si>
  <si>
    <t>CMTS Performance Report -  PART VII</t>
  </si>
  <si>
    <t>Age wise  ABF Outstanding Ratio</t>
  </si>
  <si>
    <t>Collection Efficiency (%)</t>
  </si>
  <si>
    <t>2002-03 to 2008-09 (in Crores of Rs.)</t>
  </si>
  <si>
    <t>2009-10 &amp; 2010-11 (in Crores of Rs.)</t>
  </si>
  <si>
    <t>2010-11 &gt;3 Months old (% of OS to ABF)</t>
  </si>
  <si>
    <t>Overall &gt;3 Months old</t>
  </si>
  <si>
    <t>TARGET</t>
  </si>
  <si>
    <t>ACTUAL</t>
  </si>
  <si>
    <t>VARIANCE</t>
  </si>
  <si>
    <t>TARGET (OS to be reduced to by the end of the year)</t>
  </si>
  <si>
    <t>ACTUAL OS (At the end of the month)</t>
  </si>
  <si>
    <t xml:space="preserve">VARIANCE (Balance to be recovered) </t>
  </si>
  <si>
    <t xml:space="preserve">VARIANCE (Balance to be Recovered) </t>
  </si>
  <si>
    <t>Sl. No</t>
  </si>
  <si>
    <t>TGT02030405</t>
  </si>
  <si>
    <t>ACT02030405</t>
  </si>
  <si>
    <t>DIFF02030405</t>
  </si>
  <si>
    <t>TGT005607</t>
  </si>
  <si>
    <t>ACT050607</t>
  </si>
  <si>
    <t>DIFF050607</t>
  </si>
  <si>
    <t>TGT0708</t>
  </si>
  <si>
    <t>ACT0708</t>
  </si>
  <si>
    <t>DIFF0708</t>
  </si>
  <si>
    <t>TGTOVERALL</t>
  </si>
  <si>
    <t>ACTOVERALL</t>
  </si>
  <si>
    <t>DIFFoverall</t>
  </si>
  <si>
    <t>TGTCE2</t>
  </si>
  <si>
    <t>ACTCE2</t>
  </si>
  <si>
    <t>DIFFCE2</t>
  </si>
  <si>
    <t>TGTCE3</t>
  </si>
  <si>
    <t>ACTCE3</t>
  </si>
  <si>
    <t>DIFFCE3</t>
  </si>
  <si>
    <t>TGTCE6</t>
  </si>
  <si>
    <t>ACTCE6</t>
  </si>
  <si>
    <t>DIFFCE6</t>
  </si>
  <si>
    <t>Part-VIII</t>
  </si>
  <si>
    <t>Circles</t>
  </si>
  <si>
    <t>Annual Target for the year 2011-12                                              (In Rs. Crores)</t>
  </si>
  <si>
    <t>Annual Target Achievement for the year 2011-12 (In %)</t>
  </si>
  <si>
    <t>Rank</t>
  </si>
  <si>
    <t>(i)</t>
  </si>
  <si>
    <t>(ii)</t>
  </si>
  <si>
    <t>(iii)</t>
  </si>
  <si>
    <t>(v)</t>
  </si>
  <si>
    <t>(vi)</t>
  </si>
  <si>
    <t>(vii)</t>
  </si>
  <si>
    <t>(VIII)</t>
  </si>
  <si>
    <t>Part-IX</t>
  </si>
  <si>
    <t>(In Rs. Crores)</t>
  </si>
  <si>
    <t xml:space="preserve">Name of Circle </t>
  </si>
  <si>
    <t>Variation %</t>
  </si>
  <si>
    <t>BSNL TOTAL</t>
  </si>
  <si>
    <t>Revenue as on 31st December 2011</t>
  </si>
  <si>
    <t>PREV. YR. - AS ON 31st Dec</t>
  </si>
  <si>
    <t>Number of connections, ARPU as on 31st December 2011</t>
  </si>
  <si>
    <t>CMTS-Postpaid  Billing, Collection and Outstanding as on 31st December 2011</t>
  </si>
  <si>
    <t xml:space="preserve">PREV. YR. - AS ON 31st Dec </t>
  </si>
  <si>
    <t xml:space="preserve">Net Amount Billed For </t>
  </si>
  <si>
    <t>Cumulative total ABF</t>
  </si>
  <si>
    <t>CIRCLE-WISE RANKING ON KEY PERFORMANCE INDICATORS WITH RESPECT TO BILLING, COLLECTION &amp; OUTSTANDING AS ON 31-12-2011</t>
  </si>
  <si>
    <t>Amount Billed For (incl. L/F)</t>
  </si>
  <si>
    <t>Cumulative Net ABF during the year (incl. L/F)</t>
  </si>
  <si>
    <t xml:space="preserve">Revenue during the month (incl. Postpaid L/F) </t>
  </si>
  <si>
    <t>Cumulative Revenue during the year (incl. Postpaid L/F)</t>
  </si>
  <si>
    <t>Q3 2010-11</t>
  </si>
  <si>
    <t>2011-12 (Apr to Nov)</t>
  </si>
  <si>
    <t>CMTS-POSTPAID AGE WISE OUTSTANDING AS ON 31st December 2011</t>
  </si>
  <si>
    <t>2011-12       (Apr to Dec)</t>
  </si>
  <si>
    <t>CMTS - REVENUE COMPARISON December 11 Vs December 10</t>
  </si>
  <si>
    <t>Variance Analysis Report – OS &amp; Collection Efficiency Target Vs. Actual (December 2011)</t>
  </si>
  <si>
    <t>CMTS Revenue target Vs achievement December-11</t>
  </si>
  <si>
    <t xml:space="preserve">Proportionate Target up to Dec-11) </t>
  </si>
  <si>
    <t>(iv) = (iii)/12*9</t>
  </si>
  <si>
    <t>Quarterly Comparison of CMTS Revenue  -Dec-11</t>
  </si>
  <si>
    <t xml:space="preserve">Q3 2011-12 </t>
  </si>
  <si>
    <t>Q2 2011-12</t>
  </si>
  <si>
    <t>Q3 2011-12 Vs Q2 2011-12</t>
  </si>
  <si>
    <t>Q3 2011-12 Vs Q3 2010-11</t>
  </si>
  <si>
    <t>Cumulative Revenue up to Dec-11                   (In Rs. Crores)</t>
  </si>
  <si>
    <t xml:space="preserve"> Proportionate Target Achievement up to the month of  Dec-11 (In %)</t>
  </si>
  <si>
    <t>Quarterly Comparison of CMTS (GSM)  Revenue  -June-11</t>
  </si>
  <si>
    <t>Part-X</t>
  </si>
  <si>
    <t>Monthly and Cumulative CMTS (GSM) Revenue Comparison-2011-12 VS 2010-11</t>
  </si>
  <si>
    <t>Monthly Revenue Dec-11 VS Dec-10</t>
  </si>
  <si>
    <t>Cumulative Revnue Apr-11 to Dec-11 VS Apr-10 to Dec-10</t>
  </si>
  <si>
    <t>Part-XI</t>
  </si>
  <si>
    <t xml:space="preserve">Comparision of  CMTS (GSM) Revenue of Current month with the Revenue of Previous Month and Average Revenue </t>
  </si>
  <si>
    <t>Amount in Rs. Crores</t>
  </si>
  <si>
    <t>% Increase/       decrease to Average Revenue</t>
  </si>
  <si>
    <t>% Increase decrease/last month Revenue</t>
  </si>
  <si>
    <t>Average Revenue</t>
  </si>
  <si>
    <t>Increase/decrease Average Revenue</t>
  </si>
  <si>
    <t>Increase/decrease last month Revenue</t>
  </si>
  <si>
    <t>Sub Total</t>
  </si>
  <si>
    <t>Grand Total</t>
  </si>
  <si>
    <t>Part-XII</t>
  </si>
  <si>
    <t xml:space="preserve"> Revenue (Amount in Rs. Crores)</t>
  </si>
  <si>
    <t>Target Achievement (In %)</t>
  </si>
  <si>
    <t>Total Revenue up to the month</t>
  </si>
  <si>
    <t>Annual Revenue Target</t>
  </si>
  <si>
    <t>Monthly and Cumulative CMTS (GSM) Revenue and Target Achievement up to the month December 2011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</si>
</sst>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E+00;\㲛"/>
    <numFmt numFmtId="193" formatCode="0.00E+00;\ĝ"/>
    <numFmt numFmtId="194" formatCode="0.00E+00;\㞔"/>
    <numFmt numFmtId="195" formatCode="0.0E+00;\㞔"/>
    <numFmt numFmtId="196" formatCode="0E+00;\㞔"/>
    <numFmt numFmtId="197" formatCode="0.000E+00;\㞔"/>
    <numFmt numFmtId="198" formatCode="0.0000E+00;\㞔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mmmm\-yy;@"/>
    <numFmt numFmtId="205" formatCode="[$-409]mmm\-yy;@"/>
    <numFmt numFmtId="206" formatCode="0E+00"/>
    <numFmt numFmtId="207" formatCode="mmm\-yyyy"/>
    <numFmt numFmtId="208" formatCode="0.000E+00"/>
    <numFmt numFmtId="209" formatCode="0.0000E+00"/>
    <numFmt numFmtId="210" formatCode="0.00000E+00"/>
    <numFmt numFmtId="211" formatCode="0.000000E+00"/>
    <numFmt numFmtId="212" formatCode="0.00000000"/>
    <numFmt numFmtId="213" formatCode="#,##0."/>
    <numFmt numFmtId="214" formatCode="#,##0;[Red]#,##0"/>
    <numFmt numFmtId="215" formatCode="#,##0.0"/>
    <numFmt numFmtId="216" formatCode="[$-409]h:mm:ss\ AM/PM"/>
    <numFmt numFmtId="217" formatCode="0.0000000000"/>
    <numFmt numFmtId="218" formatCode="0.00000000000"/>
    <numFmt numFmtId="219" formatCode="0.000000000"/>
    <numFmt numFmtId="220" formatCode="B2m/d/yyyy"/>
    <numFmt numFmtId="221" formatCode="[$-409]mmm/yy;@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u val="single"/>
      <sz val="14"/>
      <name val="Tahoma"/>
      <family val="2"/>
    </font>
    <font>
      <sz val="16"/>
      <name val="Tahoma"/>
      <family val="2"/>
    </font>
    <font>
      <sz val="12"/>
      <color indexed="22"/>
      <name val="Tahoma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Century Gothic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7" fillId="21" borderId="10" xfId="0" applyFont="1" applyFill="1" applyBorder="1" applyAlignment="1">
      <alignment vertical="center"/>
    </xf>
    <xf numFmtId="0" fontId="7" fillId="21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 quotePrefix="1">
      <alignment/>
    </xf>
    <xf numFmtId="0" fontId="5" fillId="20" borderId="10" xfId="0" applyFont="1" applyFill="1" applyBorder="1" applyAlignment="1">
      <alignment/>
    </xf>
    <xf numFmtId="0" fontId="5" fillId="20" borderId="12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 quotePrefix="1">
      <alignment/>
    </xf>
    <xf numFmtId="0" fontId="7" fillId="24" borderId="0" xfId="0" applyFont="1" applyFill="1" applyBorder="1" applyAlignment="1">
      <alignment vertical="center" wrapText="1"/>
    </xf>
    <xf numFmtId="205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5" fillId="0" borderId="12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2" fontId="5" fillId="2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16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8" fillId="24" borderId="0" xfId="0" applyFont="1" applyFill="1" applyBorder="1" applyAlignment="1">
      <alignment/>
    </xf>
    <xf numFmtId="1" fontId="18" fillId="24" borderId="0" xfId="0" applyNumberFormat="1" applyFont="1" applyFill="1" applyBorder="1" applyAlignment="1">
      <alignment/>
    </xf>
    <xf numFmtId="2" fontId="18" fillId="24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19" fillId="21" borderId="0" xfId="0" applyFont="1" applyFill="1" applyAlignment="1">
      <alignment/>
    </xf>
    <xf numFmtId="0" fontId="19" fillId="21" borderId="10" xfId="0" applyFont="1" applyFill="1" applyBorder="1" applyAlignment="1">
      <alignment vertical="center"/>
    </xf>
    <xf numFmtId="0" fontId="19" fillId="21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20" borderId="10" xfId="0" applyFont="1" applyFill="1" applyBorder="1" applyAlignment="1">
      <alignment vertical="center"/>
    </xf>
    <xf numFmtId="0" fontId="19" fillId="20" borderId="1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19" fillId="21" borderId="13" xfId="0" applyFont="1" applyFill="1" applyBorder="1" applyAlignment="1">
      <alignment/>
    </xf>
    <xf numFmtId="1" fontId="5" fillId="21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21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25" borderId="0" xfId="0" applyFill="1" applyAlignment="1">
      <alignment/>
    </xf>
    <xf numFmtId="0" fontId="16" fillId="25" borderId="10" xfId="0" applyFont="1" applyFill="1" applyBorder="1" applyAlignment="1">
      <alignment/>
    </xf>
    <xf numFmtId="2" fontId="16" fillId="25" borderId="10" xfId="0" applyNumberFormat="1" applyFont="1" applyFill="1" applyBorder="1" applyAlignment="1">
      <alignment/>
    </xf>
    <xf numFmtId="0" fontId="16" fillId="25" borderId="12" xfId="0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3" fillId="24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2" fontId="7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6" fillId="0" borderId="10" xfId="57" applyFont="1" applyBorder="1">
      <alignment/>
      <protection/>
    </xf>
    <xf numFmtId="2" fontId="16" fillId="0" borderId="10" xfId="57" applyNumberFormat="1" applyFont="1" applyBorder="1">
      <alignment/>
      <protection/>
    </xf>
    <xf numFmtId="0" fontId="16" fillId="20" borderId="10" xfId="0" applyFont="1" applyFill="1" applyBorder="1" applyAlignment="1">
      <alignment/>
    </xf>
    <xf numFmtId="2" fontId="16" fillId="20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2" fontId="14" fillId="0" borderId="10" xfId="57" applyNumberFormat="1" applyFont="1" applyBorder="1">
      <alignment/>
      <protection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16" fillId="0" borderId="10" xfId="57" applyFont="1" applyBorder="1">
      <alignment/>
      <protection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5" fillId="21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16" fillId="0" borderId="16" xfId="57" applyFont="1" applyBorder="1">
      <alignment/>
      <protection/>
    </xf>
    <xf numFmtId="2" fontId="16" fillId="0" borderId="16" xfId="0" applyNumberFormat="1" applyFont="1" applyBorder="1" applyAlignment="1">
      <alignment/>
    </xf>
    <xf numFmtId="2" fontId="16" fillId="0" borderId="17" xfId="0" applyNumberFormat="1" applyFont="1" applyBorder="1" applyAlignment="1">
      <alignment/>
    </xf>
    <xf numFmtId="2" fontId="16" fillId="0" borderId="18" xfId="0" applyNumberFormat="1" applyFont="1" applyBorder="1" applyAlignment="1">
      <alignment/>
    </xf>
    <xf numFmtId="2" fontId="16" fillId="0" borderId="19" xfId="0" applyNumberFormat="1" applyFont="1" applyBorder="1" applyAlignment="1">
      <alignment/>
    </xf>
    <xf numFmtId="2" fontId="16" fillId="0" borderId="14" xfId="0" applyNumberFormat="1" applyFont="1" applyBorder="1" applyAlignment="1">
      <alignment/>
    </xf>
    <xf numFmtId="2" fontId="16" fillId="0" borderId="20" xfId="0" applyNumberFormat="1" applyFont="1" applyBorder="1" applyAlignment="1">
      <alignment/>
    </xf>
    <xf numFmtId="2" fontId="16" fillId="0" borderId="21" xfId="0" applyNumberFormat="1" applyFont="1" applyBorder="1" applyAlignment="1">
      <alignment/>
    </xf>
    <xf numFmtId="0" fontId="16" fillId="0" borderId="22" xfId="57" applyFont="1" applyBorder="1">
      <alignment/>
      <protection/>
    </xf>
    <xf numFmtId="2" fontId="16" fillId="0" borderId="22" xfId="0" applyNumberFormat="1" applyFont="1" applyBorder="1" applyAlignment="1">
      <alignment/>
    </xf>
    <xf numFmtId="2" fontId="16" fillId="0" borderId="12" xfId="0" applyNumberFormat="1" applyFont="1" applyBorder="1" applyAlignment="1">
      <alignment/>
    </xf>
    <xf numFmtId="2" fontId="16" fillId="0" borderId="23" xfId="0" applyNumberFormat="1" applyFont="1" applyBorder="1" applyAlignment="1">
      <alignment/>
    </xf>
    <xf numFmtId="2" fontId="14" fillId="0" borderId="24" xfId="0" applyNumberFormat="1" applyFont="1" applyBorder="1" applyAlignment="1">
      <alignment/>
    </xf>
    <xf numFmtId="2" fontId="14" fillId="0" borderId="25" xfId="0" applyNumberFormat="1" applyFont="1" applyBorder="1" applyAlignment="1">
      <alignment/>
    </xf>
    <xf numFmtId="2" fontId="14" fillId="0" borderId="26" xfId="0" applyNumberFormat="1" applyFont="1" applyBorder="1" applyAlignment="1">
      <alignment/>
    </xf>
    <xf numFmtId="2" fontId="14" fillId="0" borderId="27" xfId="0" applyNumberFormat="1" applyFont="1" applyBorder="1" applyAlignment="1">
      <alignment/>
    </xf>
    <xf numFmtId="2" fontId="14" fillId="0" borderId="28" xfId="0" applyNumberFormat="1" applyFont="1" applyBorder="1" applyAlignment="1">
      <alignment/>
    </xf>
    <xf numFmtId="2" fontId="16" fillId="0" borderId="16" xfId="0" applyNumberFormat="1" applyFont="1" applyBorder="1" applyAlignment="1">
      <alignment/>
    </xf>
    <xf numFmtId="2" fontId="16" fillId="0" borderId="29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16" xfId="57" applyFont="1" applyBorder="1">
      <alignment/>
      <protection/>
    </xf>
    <xf numFmtId="2" fontId="16" fillId="0" borderId="22" xfId="0" applyNumberFormat="1" applyFont="1" applyBorder="1" applyAlignment="1">
      <alignment/>
    </xf>
    <xf numFmtId="17" fontId="21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21" borderId="14" xfId="0" applyFont="1" applyFill="1" applyBorder="1" applyAlignment="1">
      <alignment horizontal="center"/>
    </xf>
    <xf numFmtId="0" fontId="5" fillId="21" borderId="13" xfId="0" applyFont="1" applyFill="1" applyBorder="1" applyAlignment="1">
      <alignment horizontal="center"/>
    </xf>
    <xf numFmtId="0" fontId="5" fillId="21" borderId="2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12" fillId="24" borderId="0" xfId="0" applyFont="1" applyFill="1" applyBorder="1" applyAlignment="1">
      <alignment horizontal="center"/>
    </xf>
    <xf numFmtId="0" fontId="12" fillId="24" borderId="3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7" fillId="0" borderId="10" xfId="0" applyFont="1" applyBorder="1" applyAlignment="1">
      <alignment horizontal="center"/>
    </xf>
    <xf numFmtId="0" fontId="12" fillId="24" borderId="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2" fillId="24" borderId="0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7" fontId="23" fillId="0" borderId="10" xfId="0" applyNumberFormat="1" applyFont="1" applyBorder="1" applyAlignment="1">
      <alignment horizontal="justify" vertical="center" wrapText="1"/>
    </xf>
    <xf numFmtId="17" fontId="23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7" fontId="23" fillId="0" borderId="29" xfId="0" applyNumberFormat="1" applyFont="1" applyBorder="1" applyAlignment="1">
      <alignment horizontal="center" vertical="center" wrapText="1"/>
    </xf>
    <xf numFmtId="17" fontId="23" fillId="0" borderId="22" xfId="0" applyNumberFormat="1" applyFont="1" applyBorder="1" applyAlignment="1">
      <alignment horizontal="center" vertical="center" wrapText="1"/>
    </xf>
    <xf numFmtId="17" fontId="23" fillId="0" borderId="37" xfId="0" applyNumberFormat="1" applyFont="1" applyBorder="1" applyAlignment="1">
      <alignment horizontal="justify" vertical="center" wrapText="1"/>
    </xf>
    <xf numFmtId="17" fontId="23" fillId="0" borderId="14" xfId="0" applyNumberFormat="1" applyFont="1" applyBorder="1" applyAlignment="1">
      <alignment horizontal="justify" vertical="center" wrapText="1"/>
    </xf>
    <xf numFmtId="17" fontId="23" fillId="0" borderId="38" xfId="0" applyNumberFormat="1" applyFont="1" applyBorder="1" applyAlignment="1">
      <alignment horizontal="justify" vertical="center" wrapText="1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17" fontId="23" fillId="0" borderId="18" xfId="0" applyNumberFormat="1" applyFont="1" applyBorder="1" applyAlignment="1">
      <alignment horizontal="center" vertical="center" wrapText="1"/>
    </xf>
    <xf numFmtId="17" fontId="23" fillId="0" borderId="30" xfId="0" applyNumberFormat="1" applyFont="1" applyBorder="1" applyAlignment="1">
      <alignment horizontal="center" vertical="center" wrapText="1"/>
    </xf>
    <xf numFmtId="17" fontId="23" fillId="0" borderId="39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7" fontId="23" fillId="0" borderId="43" xfId="0" applyNumberFormat="1" applyFont="1" applyBorder="1" applyAlignment="1">
      <alignment horizontal="center" vertical="center" wrapText="1"/>
    </xf>
    <xf numFmtId="17" fontId="23" fillId="0" borderId="44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fgColor indexed="53"/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externalLink" Target="externalLinks/externalLink25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30-09-2009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'[25]ANNEX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'[25]ANNEX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'[25]ANNEX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'[25]ANNEX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64089666"/>
        <c:axId val="39936083"/>
      </c:barChart>
      <c:catAx>
        <c:axId val="64089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36083"/>
        <c:crosses val="autoZero"/>
        <c:auto val="1"/>
        <c:lblOffset val="100"/>
        <c:tickLblSkip val="14"/>
        <c:noMultiLvlLbl val="0"/>
      </c:catAx>
      <c:valAx>
        <c:axId val="39936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966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'[18]ANNEX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'[18]ANNEX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'[18]ANNEX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58640572"/>
        <c:axId val="58003101"/>
      </c:barChart>
      <c:catAx>
        <c:axId val="58640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3101"/>
        <c:crosses val="autoZero"/>
        <c:auto val="1"/>
        <c:lblOffset val="100"/>
        <c:tickLblSkip val="9"/>
        <c:noMultiLvlLbl val="0"/>
      </c:catAx>
      <c:valAx>
        <c:axId val="5800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4057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'[18]ANNEX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'[18]ANNEX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'[18]ANNEX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52265862"/>
        <c:axId val="630711"/>
      </c:barChart>
      <c:catAx>
        <c:axId val="5226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11"/>
        <c:crosses val="autoZero"/>
        <c:auto val="1"/>
        <c:lblOffset val="100"/>
        <c:tickLblSkip val="9"/>
        <c:noMultiLvlLbl val="0"/>
      </c:catAx>
      <c:valAx>
        <c:axId val="630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586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31-07-2010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'[17]ANNEX I AGE WISE OS'!$B$9:$B$37</c:f>
              <c:numCache>
                <c:ptCount val="29"/>
                <c:pt idx="0">
                  <c:v>188.52</c:v>
                </c:pt>
                <c:pt idx="1">
                  <c:v>4023.11</c:v>
                </c:pt>
                <c:pt idx="2">
                  <c:v>2482.16</c:v>
                </c:pt>
                <c:pt idx="3">
                  <c:v>1245.83</c:v>
                </c:pt>
                <c:pt idx="4">
                  <c:v>1030.6</c:v>
                </c:pt>
                <c:pt idx="5">
                  <c:v>2689.45</c:v>
                </c:pt>
                <c:pt idx="6">
                  <c:v>5646.53</c:v>
                </c:pt>
                <c:pt idx="7">
                  <c:v>1466.19</c:v>
                </c:pt>
                <c:pt idx="8">
                  <c:v>1558.29</c:v>
                </c:pt>
                <c:pt idx="10">
                  <c:v>322.15</c:v>
                </c:pt>
                <c:pt idx="11">
                  <c:v>2301.14</c:v>
                </c:pt>
                <c:pt idx="12">
                  <c:v>856.01</c:v>
                </c:pt>
                <c:pt idx="13">
                  <c:v>0</c:v>
                </c:pt>
                <c:pt idx="15">
                  <c:v>251.65</c:v>
                </c:pt>
                <c:pt idx="16">
                  <c:v>245.09</c:v>
                </c:pt>
                <c:pt idx="17">
                  <c:v>1787.77</c:v>
                </c:pt>
                <c:pt idx="18">
                  <c:v>723.1</c:v>
                </c:pt>
                <c:pt idx="19">
                  <c:v>304.51</c:v>
                </c:pt>
                <c:pt idx="20">
                  <c:v>3750.84</c:v>
                </c:pt>
                <c:pt idx="21">
                  <c:v>1126.86</c:v>
                </c:pt>
                <c:pt idx="22">
                  <c:v>540.22</c:v>
                </c:pt>
                <c:pt idx="24">
                  <c:v>3207.23</c:v>
                </c:pt>
                <c:pt idx="25">
                  <c:v>434.31</c:v>
                </c:pt>
                <c:pt idx="26">
                  <c:v>3005.67</c:v>
                </c:pt>
                <c:pt idx="27">
                  <c:v>439.86</c:v>
                </c:pt>
                <c:pt idx="28">
                  <c:v>399.37</c:v>
                </c:pt>
              </c:numCache>
            </c:numRef>
          </c:val>
        </c:ser>
        <c:ser>
          <c:idx val="1"/>
          <c:order val="1"/>
          <c:tx>
            <c:strRef>
              <c:f>'[17]ANNEX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'[17]ANNEX I AGE WISE OS'!$C$9:$C$37</c:f>
              <c:numCache>
                <c:ptCount val="29"/>
                <c:pt idx="0">
                  <c:v>14.62</c:v>
                </c:pt>
                <c:pt idx="1">
                  <c:v>839.81</c:v>
                </c:pt>
                <c:pt idx="2">
                  <c:v>210.28</c:v>
                </c:pt>
                <c:pt idx="3">
                  <c:v>102.62</c:v>
                </c:pt>
                <c:pt idx="4">
                  <c:v>434.52</c:v>
                </c:pt>
                <c:pt idx="5">
                  <c:v>614.73</c:v>
                </c:pt>
                <c:pt idx="6">
                  <c:v>883.22</c:v>
                </c:pt>
                <c:pt idx="7">
                  <c:v>204.41</c:v>
                </c:pt>
                <c:pt idx="8">
                  <c:v>256.19</c:v>
                </c:pt>
                <c:pt idx="10">
                  <c:v>59.59</c:v>
                </c:pt>
                <c:pt idx="11">
                  <c:v>127.3</c:v>
                </c:pt>
                <c:pt idx="12">
                  <c:v>283.21</c:v>
                </c:pt>
                <c:pt idx="13">
                  <c:v>0</c:v>
                </c:pt>
                <c:pt idx="15">
                  <c:v>32.69</c:v>
                </c:pt>
                <c:pt idx="16">
                  <c:v>22.46</c:v>
                </c:pt>
                <c:pt idx="17">
                  <c:v>473.36</c:v>
                </c:pt>
                <c:pt idx="18">
                  <c:v>18.49</c:v>
                </c:pt>
                <c:pt idx="19">
                  <c:v>64.08</c:v>
                </c:pt>
                <c:pt idx="20">
                  <c:v>268.82</c:v>
                </c:pt>
                <c:pt idx="21">
                  <c:v>53.12</c:v>
                </c:pt>
                <c:pt idx="22">
                  <c:v>26.63</c:v>
                </c:pt>
                <c:pt idx="24">
                  <c:v>249.66</c:v>
                </c:pt>
                <c:pt idx="25">
                  <c:v>54.69</c:v>
                </c:pt>
                <c:pt idx="26">
                  <c:v>256.46</c:v>
                </c:pt>
                <c:pt idx="27">
                  <c:v>99.21</c:v>
                </c:pt>
                <c:pt idx="28">
                  <c:v>92.66</c:v>
                </c:pt>
              </c:numCache>
            </c:numRef>
          </c:val>
        </c:ser>
        <c:ser>
          <c:idx val="2"/>
          <c:order val="2"/>
          <c:tx>
            <c:strRef>
              <c:f>'[17]ANNEX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'[17]ANNEX I AGE WISE OS'!$D$9:$D$37</c:f>
              <c:numCache>
                <c:ptCount val="29"/>
                <c:pt idx="0">
                  <c:v>5.63</c:v>
                </c:pt>
                <c:pt idx="1">
                  <c:v>370.26</c:v>
                </c:pt>
                <c:pt idx="2">
                  <c:v>254.68</c:v>
                </c:pt>
                <c:pt idx="3">
                  <c:v>76.02</c:v>
                </c:pt>
                <c:pt idx="4">
                  <c:v>386.99</c:v>
                </c:pt>
                <c:pt idx="5">
                  <c:v>332.52</c:v>
                </c:pt>
                <c:pt idx="6">
                  <c:v>427.38</c:v>
                </c:pt>
                <c:pt idx="7">
                  <c:v>114.58</c:v>
                </c:pt>
                <c:pt idx="8">
                  <c:v>186.99</c:v>
                </c:pt>
                <c:pt idx="10">
                  <c:v>52.42</c:v>
                </c:pt>
                <c:pt idx="11">
                  <c:v>134.63</c:v>
                </c:pt>
                <c:pt idx="12">
                  <c:v>196.89</c:v>
                </c:pt>
                <c:pt idx="13">
                  <c:v>0</c:v>
                </c:pt>
                <c:pt idx="15">
                  <c:v>40.43</c:v>
                </c:pt>
                <c:pt idx="16">
                  <c:v>51.11</c:v>
                </c:pt>
                <c:pt idx="17">
                  <c:v>803.4</c:v>
                </c:pt>
                <c:pt idx="18">
                  <c:v>22.52</c:v>
                </c:pt>
                <c:pt idx="19">
                  <c:v>89.35</c:v>
                </c:pt>
                <c:pt idx="20">
                  <c:v>348.17</c:v>
                </c:pt>
                <c:pt idx="21">
                  <c:v>81.87</c:v>
                </c:pt>
                <c:pt idx="22">
                  <c:v>48.64</c:v>
                </c:pt>
                <c:pt idx="24">
                  <c:v>198.65</c:v>
                </c:pt>
                <c:pt idx="25">
                  <c:v>51.86</c:v>
                </c:pt>
                <c:pt idx="26">
                  <c:v>356.56</c:v>
                </c:pt>
                <c:pt idx="27">
                  <c:v>111.66</c:v>
                </c:pt>
                <c:pt idx="28">
                  <c:v>270.83</c:v>
                </c:pt>
              </c:numCache>
            </c:numRef>
          </c:val>
        </c:ser>
        <c:ser>
          <c:idx val="3"/>
          <c:order val="3"/>
          <c:tx>
            <c:strRef>
              <c:f>'[17]ANNEX I AGE WISE OS'!$E$7:$E$8</c:f>
              <c:strCache>
                <c:ptCount val="1"/>
                <c:pt idx="0">
                  <c:v>2010-11 (Apr -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'[17]ANNEX I AGE WISE OS'!$E$9:$E$37</c:f>
              <c:numCache>
                <c:ptCount val="29"/>
                <c:pt idx="0">
                  <c:v>5.75</c:v>
                </c:pt>
                <c:pt idx="1">
                  <c:v>515.68</c:v>
                </c:pt>
                <c:pt idx="2">
                  <c:v>171.59</c:v>
                </c:pt>
                <c:pt idx="3">
                  <c:v>63.98</c:v>
                </c:pt>
                <c:pt idx="4">
                  <c:v>112.23</c:v>
                </c:pt>
                <c:pt idx="5">
                  <c:v>317.05</c:v>
                </c:pt>
                <c:pt idx="6">
                  <c:v>332.95</c:v>
                </c:pt>
                <c:pt idx="7">
                  <c:v>247.52</c:v>
                </c:pt>
                <c:pt idx="8">
                  <c:v>91.76</c:v>
                </c:pt>
                <c:pt idx="10">
                  <c:v>160.15</c:v>
                </c:pt>
                <c:pt idx="11">
                  <c:v>232.32</c:v>
                </c:pt>
                <c:pt idx="12">
                  <c:v>572.76</c:v>
                </c:pt>
                <c:pt idx="13">
                  <c:v>0</c:v>
                </c:pt>
                <c:pt idx="15">
                  <c:v>59.45</c:v>
                </c:pt>
                <c:pt idx="16">
                  <c:v>62.38</c:v>
                </c:pt>
                <c:pt idx="17">
                  <c:v>1200.6</c:v>
                </c:pt>
                <c:pt idx="18">
                  <c:v>28.07</c:v>
                </c:pt>
                <c:pt idx="19">
                  <c:v>239.93</c:v>
                </c:pt>
                <c:pt idx="20">
                  <c:v>179.96</c:v>
                </c:pt>
                <c:pt idx="21">
                  <c:v>214.9</c:v>
                </c:pt>
                <c:pt idx="22">
                  <c:v>99.39</c:v>
                </c:pt>
                <c:pt idx="24">
                  <c:v>310.11</c:v>
                </c:pt>
                <c:pt idx="25">
                  <c:v>49.83</c:v>
                </c:pt>
                <c:pt idx="26">
                  <c:v>462.13</c:v>
                </c:pt>
                <c:pt idx="27">
                  <c:v>88.39</c:v>
                </c:pt>
                <c:pt idx="28">
                  <c:v>67.1</c:v>
                </c:pt>
              </c:numCache>
            </c:numRef>
          </c:val>
        </c:ser>
        <c:axId val="5676400"/>
        <c:axId val="51087601"/>
      </c:barChart>
      <c:catAx>
        <c:axId val="567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7601"/>
        <c:crosses val="autoZero"/>
        <c:auto val="1"/>
        <c:lblOffset val="100"/>
        <c:tickLblSkip val="7"/>
        <c:noMultiLvlLbl val="0"/>
      </c:catAx>
      <c:valAx>
        <c:axId val="51087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640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OS'!$B$9:$B$37</c:f>
              <c:numCache>
                <c:ptCount val="29"/>
                <c:pt idx="0">
                  <c:v>188.39</c:v>
                </c:pt>
                <c:pt idx="1">
                  <c:v>4002.2</c:v>
                </c:pt>
                <c:pt idx="2">
                  <c:v>2480.63</c:v>
                </c:pt>
                <c:pt idx="3">
                  <c:v>1245.5</c:v>
                </c:pt>
                <c:pt idx="4">
                  <c:v>1030.43</c:v>
                </c:pt>
                <c:pt idx="5">
                  <c:v>2685.98</c:v>
                </c:pt>
                <c:pt idx="6">
                  <c:v>5646.02</c:v>
                </c:pt>
                <c:pt idx="7">
                  <c:v>1459.01</c:v>
                </c:pt>
                <c:pt idx="8">
                  <c:v>1556.99</c:v>
                </c:pt>
                <c:pt idx="10">
                  <c:v>321</c:v>
                </c:pt>
                <c:pt idx="11">
                  <c:v>2296.7</c:v>
                </c:pt>
                <c:pt idx="12">
                  <c:v>855.12</c:v>
                </c:pt>
                <c:pt idx="13">
                  <c:v>5433.35</c:v>
                </c:pt>
                <c:pt idx="15">
                  <c:v>250.55</c:v>
                </c:pt>
                <c:pt idx="16">
                  <c:v>244.78</c:v>
                </c:pt>
                <c:pt idx="17">
                  <c:v>1787.37</c:v>
                </c:pt>
                <c:pt idx="18">
                  <c:v>721.27</c:v>
                </c:pt>
                <c:pt idx="19">
                  <c:v>303.46</c:v>
                </c:pt>
                <c:pt idx="20">
                  <c:v>3644.95</c:v>
                </c:pt>
                <c:pt idx="21">
                  <c:v>1118.66</c:v>
                </c:pt>
                <c:pt idx="22">
                  <c:v>539.78</c:v>
                </c:pt>
                <c:pt idx="24">
                  <c:v>3182.45</c:v>
                </c:pt>
                <c:pt idx="25">
                  <c:v>432.39</c:v>
                </c:pt>
                <c:pt idx="26">
                  <c:v>3004.23</c:v>
                </c:pt>
                <c:pt idx="27">
                  <c:v>430.44</c:v>
                </c:pt>
                <c:pt idx="28">
                  <c:v>398.78</c:v>
                </c:pt>
              </c:numCache>
            </c:numRef>
          </c:val>
        </c:ser>
        <c:ser>
          <c:idx val="1"/>
          <c:order val="1"/>
          <c:tx>
            <c:strRef>
              <c:f>'[16]ANNEX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OS'!$C$9:$C$37</c:f>
              <c:numCache>
                <c:ptCount val="29"/>
                <c:pt idx="0">
                  <c:v>14.55</c:v>
                </c:pt>
                <c:pt idx="1">
                  <c:v>833.19</c:v>
                </c:pt>
                <c:pt idx="2">
                  <c:v>210.09</c:v>
                </c:pt>
                <c:pt idx="3">
                  <c:v>102.5</c:v>
                </c:pt>
                <c:pt idx="4">
                  <c:v>434.27</c:v>
                </c:pt>
                <c:pt idx="5">
                  <c:v>614.28</c:v>
                </c:pt>
                <c:pt idx="6">
                  <c:v>882.88</c:v>
                </c:pt>
                <c:pt idx="7">
                  <c:v>202.63</c:v>
                </c:pt>
                <c:pt idx="8">
                  <c:v>256.05</c:v>
                </c:pt>
                <c:pt idx="10">
                  <c:v>58.7</c:v>
                </c:pt>
                <c:pt idx="11">
                  <c:v>125.77</c:v>
                </c:pt>
                <c:pt idx="12">
                  <c:v>282.73</c:v>
                </c:pt>
                <c:pt idx="13">
                  <c:v>276.33</c:v>
                </c:pt>
                <c:pt idx="15">
                  <c:v>32.19</c:v>
                </c:pt>
                <c:pt idx="16">
                  <c:v>22.04</c:v>
                </c:pt>
                <c:pt idx="17">
                  <c:v>473.03</c:v>
                </c:pt>
                <c:pt idx="18">
                  <c:v>18.42</c:v>
                </c:pt>
                <c:pt idx="19">
                  <c:v>66.84</c:v>
                </c:pt>
                <c:pt idx="20">
                  <c:v>265.72</c:v>
                </c:pt>
                <c:pt idx="21">
                  <c:v>52.31</c:v>
                </c:pt>
                <c:pt idx="22">
                  <c:v>26.54</c:v>
                </c:pt>
                <c:pt idx="24">
                  <c:v>247.99</c:v>
                </c:pt>
                <c:pt idx="25">
                  <c:v>54.49</c:v>
                </c:pt>
                <c:pt idx="26">
                  <c:v>255.4</c:v>
                </c:pt>
                <c:pt idx="27">
                  <c:v>97.64</c:v>
                </c:pt>
                <c:pt idx="28">
                  <c:v>92.09</c:v>
                </c:pt>
              </c:numCache>
            </c:numRef>
          </c:val>
        </c:ser>
        <c:ser>
          <c:idx val="2"/>
          <c:order val="2"/>
          <c:tx>
            <c:strRef>
              <c:f>'[16]ANNEX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OS'!$D$9:$D$37</c:f>
              <c:numCache>
                <c:ptCount val="29"/>
                <c:pt idx="0">
                  <c:v>5.57</c:v>
                </c:pt>
                <c:pt idx="1">
                  <c:v>362.46</c:v>
                </c:pt>
                <c:pt idx="2">
                  <c:v>238.85</c:v>
                </c:pt>
                <c:pt idx="3">
                  <c:v>74.78</c:v>
                </c:pt>
                <c:pt idx="4">
                  <c:v>381.65</c:v>
                </c:pt>
                <c:pt idx="5">
                  <c:v>331.34</c:v>
                </c:pt>
                <c:pt idx="6">
                  <c:v>425.2</c:v>
                </c:pt>
                <c:pt idx="7">
                  <c:v>112.49</c:v>
                </c:pt>
                <c:pt idx="8">
                  <c:v>186.12</c:v>
                </c:pt>
                <c:pt idx="10">
                  <c:v>50.19</c:v>
                </c:pt>
                <c:pt idx="11">
                  <c:v>130.79</c:v>
                </c:pt>
                <c:pt idx="12">
                  <c:v>193.16</c:v>
                </c:pt>
                <c:pt idx="13">
                  <c:v>452.38</c:v>
                </c:pt>
                <c:pt idx="15">
                  <c:v>38.68</c:v>
                </c:pt>
                <c:pt idx="16">
                  <c:v>48.73</c:v>
                </c:pt>
                <c:pt idx="17">
                  <c:v>799.64</c:v>
                </c:pt>
                <c:pt idx="18">
                  <c:v>21.87</c:v>
                </c:pt>
                <c:pt idx="19">
                  <c:v>86.86</c:v>
                </c:pt>
                <c:pt idx="20">
                  <c:v>340.54</c:v>
                </c:pt>
                <c:pt idx="21">
                  <c:v>79.78</c:v>
                </c:pt>
                <c:pt idx="22">
                  <c:v>48.02</c:v>
                </c:pt>
                <c:pt idx="24">
                  <c:v>183.67</c:v>
                </c:pt>
                <c:pt idx="25">
                  <c:v>50.44</c:v>
                </c:pt>
                <c:pt idx="26">
                  <c:v>336</c:v>
                </c:pt>
                <c:pt idx="27">
                  <c:v>108.15</c:v>
                </c:pt>
                <c:pt idx="28">
                  <c:v>267.9</c:v>
                </c:pt>
              </c:numCache>
            </c:numRef>
          </c:val>
        </c:ser>
        <c:ser>
          <c:idx val="3"/>
          <c:order val="3"/>
          <c:tx>
            <c:strRef>
              <c:f>'[16]ANNEX I AGE WISE OS'!$E$7:$E$8</c:f>
              <c:strCache>
                <c:ptCount val="1"/>
                <c:pt idx="0">
                  <c:v>2010-11 (Apr -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OS'!$E$9:$E$37</c:f>
              <c:numCache>
                <c:ptCount val="29"/>
                <c:pt idx="0">
                  <c:v>6.95</c:v>
                </c:pt>
                <c:pt idx="1">
                  <c:v>585.47</c:v>
                </c:pt>
                <c:pt idx="2">
                  <c:v>196.76</c:v>
                </c:pt>
                <c:pt idx="3">
                  <c:v>69.53</c:v>
                </c:pt>
                <c:pt idx="4">
                  <c:v>132.94</c:v>
                </c:pt>
                <c:pt idx="5">
                  <c:v>349.4</c:v>
                </c:pt>
                <c:pt idx="6">
                  <c:v>394.97</c:v>
                </c:pt>
                <c:pt idx="7">
                  <c:v>308.57</c:v>
                </c:pt>
                <c:pt idx="8">
                  <c:v>110.46</c:v>
                </c:pt>
                <c:pt idx="10">
                  <c:v>181.82</c:v>
                </c:pt>
                <c:pt idx="11">
                  <c:v>393.31</c:v>
                </c:pt>
                <c:pt idx="12">
                  <c:v>745.74</c:v>
                </c:pt>
                <c:pt idx="13">
                  <c:v>729.33</c:v>
                </c:pt>
                <c:pt idx="15">
                  <c:v>77.37</c:v>
                </c:pt>
                <c:pt idx="16">
                  <c:v>88.57</c:v>
                </c:pt>
                <c:pt idx="17">
                  <c:v>1328.15</c:v>
                </c:pt>
                <c:pt idx="18">
                  <c:v>48.93</c:v>
                </c:pt>
                <c:pt idx="19">
                  <c:v>324.11</c:v>
                </c:pt>
                <c:pt idx="20">
                  <c:v>188.9</c:v>
                </c:pt>
                <c:pt idx="21">
                  <c:v>261.07</c:v>
                </c:pt>
                <c:pt idx="22">
                  <c:v>120.42</c:v>
                </c:pt>
                <c:pt idx="24">
                  <c:v>303.4</c:v>
                </c:pt>
                <c:pt idx="25">
                  <c:v>56.48</c:v>
                </c:pt>
                <c:pt idx="26">
                  <c:v>540.95</c:v>
                </c:pt>
                <c:pt idx="27">
                  <c:v>228.19</c:v>
                </c:pt>
                <c:pt idx="28">
                  <c:v>72.4</c:v>
                </c:pt>
              </c:numCache>
            </c:numRef>
          </c:val>
        </c:ser>
        <c:axId val="57135226"/>
        <c:axId val="44454987"/>
      </c:barChart>
      <c:catAx>
        <c:axId val="5713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4987"/>
        <c:crosses val="autoZero"/>
        <c:auto val="1"/>
        <c:lblOffset val="100"/>
        <c:tickLblSkip val="9"/>
        <c:noMultiLvlLbl val="0"/>
      </c:catAx>
      <c:valAx>
        <c:axId val="4445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522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OS'!$B$9:$B$37</c:f>
              <c:numCache>
                <c:ptCount val="29"/>
                <c:pt idx="0">
                  <c:v>188.33</c:v>
                </c:pt>
                <c:pt idx="1">
                  <c:v>3967.91</c:v>
                </c:pt>
                <c:pt idx="2">
                  <c:v>2480.22</c:v>
                </c:pt>
                <c:pt idx="3">
                  <c:v>1244.63</c:v>
                </c:pt>
                <c:pt idx="4">
                  <c:v>1030.38</c:v>
                </c:pt>
                <c:pt idx="5">
                  <c:v>2681.71</c:v>
                </c:pt>
                <c:pt idx="6">
                  <c:v>5645.63</c:v>
                </c:pt>
                <c:pt idx="7">
                  <c:v>1453.6</c:v>
                </c:pt>
                <c:pt idx="8">
                  <c:v>1555.51</c:v>
                </c:pt>
                <c:pt idx="10">
                  <c:v>316.92</c:v>
                </c:pt>
                <c:pt idx="11">
                  <c:v>2262.67</c:v>
                </c:pt>
                <c:pt idx="12">
                  <c:v>853.2</c:v>
                </c:pt>
                <c:pt idx="13">
                  <c:v>5404.58</c:v>
                </c:pt>
                <c:pt idx="15">
                  <c:v>248.42</c:v>
                </c:pt>
                <c:pt idx="16">
                  <c:v>244.2</c:v>
                </c:pt>
                <c:pt idx="17">
                  <c:v>1783.68</c:v>
                </c:pt>
                <c:pt idx="18">
                  <c:v>714.36</c:v>
                </c:pt>
                <c:pt idx="19">
                  <c:v>296.26</c:v>
                </c:pt>
                <c:pt idx="20">
                  <c:v>3605.86</c:v>
                </c:pt>
                <c:pt idx="21">
                  <c:v>1114.79</c:v>
                </c:pt>
                <c:pt idx="22">
                  <c:v>539.38</c:v>
                </c:pt>
                <c:pt idx="24">
                  <c:v>3159.35</c:v>
                </c:pt>
                <c:pt idx="25">
                  <c:v>432.25</c:v>
                </c:pt>
                <c:pt idx="26">
                  <c:v>3001.81</c:v>
                </c:pt>
                <c:pt idx="27">
                  <c:v>424.48</c:v>
                </c:pt>
                <c:pt idx="28">
                  <c:v>397.33</c:v>
                </c:pt>
              </c:numCache>
            </c:numRef>
          </c:val>
        </c:ser>
        <c:ser>
          <c:idx val="1"/>
          <c:order val="1"/>
          <c:tx>
            <c:strRef>
              <c:f>'[15]ANNEX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OS'!$C$9:$C$37</c:f>
              <c:numCache>
                <c:ptCount val="29"/>
                <c:pt idx="0">
                  <c:v>14.47</c:v>
                </c:pt>
                <c:pt idx="1">
                  <c:v>825.54</c:v>
                </c:pt>
                <c:pt idx="2">
                  <c:v>210.06</c:v>
                </c:pt>
                <c:pt idx="3">
                  <c:v>102.29</c:v>
                </c:pt>
                <c:pt idx="4">
                  <c:v>434.18</c:v>
                </c:pt>
                <c:pt idx="5">
                  <c:v>613.63</c:v>
                </c:pt>
                <c:pt idx="6">
                  <c:v>882.61</c:v>
                </c:pt>
                <c:pt idx="7">
                  <c:v>200.05</c:v>
                </c:pt>
                <c:pt idx="8">
                  <c:v>254.76</c:v>
                </c:pt>
                <c:pt idx="10">
                  <c:v>58.33</c:v>
                </c:pt>
                <c:pt idx="11">
                  <c:v>123.82</c:v>
                </c:pt>
                <c:pt idx="12">
                  <c:v>273.56</c:v>
                </c:pt>
                <c:pt idx="13">
                  <c:v>273.38</c:v>
                </c:pt>
                <c:pt idx="15">
                  <c:v>31.84</c:v>
                </c:pt>
                <c:pt idx="16">
                  <c:v>21.35</c:v>
                </c:pt>
                <c:pt idx="17">
                  <c:v>468.31</c:v>
                </c:pt>
                <c:pt idx="18">
                  <c:v>18.15</c:v>
                </c:pt>
                <c:pt idx="19">
                  <c:v>65.75</c:v>
                </c:pt>
                <c:pt idx="20">
                  <c:v>258.07</c:v>
                </c:pt>
                <c:pt idx="21">
                  <c:v>51.89</c:v>
                </c:pt>
                <c:pt idx="22">
                  <c:v>26.22</c:v>
                </c:pt>
                <c:pt idx="24">
                  <c:v>246.91</c:v>
                </c:pt>
                <c:pt idx="25">
                  <c:v>54.17</c:v>
                </c:pt>
                <c:pt idx="26">
                  <c:v>254.67</c:v>
                </c:pt>
                <c:pt idx="27">
                  <c:v>96.36</c:v>
                </c:pt>
                <c:pt idx="28">
                  <c:v>91.28</c:v>
                </c:pt>
              </c:numCache>
            </c:numRef>
          </c:val>
        </c:ser>
        <c:ser>
          <c:idx val="2"/>
          <c:order val="2"/>
          <c:tx>
            <c:strRef>
              <c:f>'[15]ANNEX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OS'!$D$9:$D$37</c:f>
              <c:numCache>
                <c:ptCount val="29"/>
                <c:pt idx="0">
                  <c:v>5.52</c:v>
                </c:pt>
                <c:pt idx="1">
                  <c:v>355.36</c:v>
                </c:pt>
                <c:pt idx="2">
                  <c:v>237.65</c:v>
                </c:pt>
                <c:pt idx="3">
                  <c:v>73.92</c:v>
                </c:pt>
                <c:pt idx="4">
                  <c:v>379.05</c:v>
                </c:pt>
                <c:pt idx="5">
                  <c:v>330.45</c:v>
                </c:pt>
                <c:pt idx="6">
                  <c:v>423.99</c:v>
                </c:pt>
                <c:pt idx="7">
                  <c:v>110.77</c:v>
                </c:pt>
                <c:pt idx="8">
                  <c:v>185.77</c:v>
                </c:pt>
                <c:pt idx="10">
                  <c:v>48.59</c:v>
                </c:pt>
                <c:pt idx="11">
                  <c:v>127.82</c:v>
                </c:pt>
                <c:pt idx="12">
                  <c:v>186.28</c:v>
                </c:pt>
                <c:pt idx="13">
                  <c:v>444.69</c:v>
                </c:pt>
                <c:pt idx="15">
                  <c:v>37.96</c:v>
                </c:pt>
                <c:pt idx="16">
                  <c:v>46.39</c:v>
                </c:pt>
                <c:pt idx="17">
                  <c:v>792.23</c:v>
                </c:pt>
                <c:pt idx="18">
                  <c:v>21.19</c:v>
                </c:pt>
                <c:pt idx="19">
                  <c:v>84.65</c:v>
                </c:pt>
                <c:pt idx="20">
                  <c:v>332.25</c:v>
                </c:pt>
                <c:pt idx="21">
                  <c:v>77.9</c:v>
                </c:pt>
                <c:pt idx="22">
                  <c:v>47.16</c:v>
                </c:pt>
                <c:pt idx="24">
                  <c:v>175.92</c:v>
                </c:pt>
                <c:pt idx="25">
                  <c:v>49.11</c:v>
                </c:pt>
                <c:pt idx="26">
                  <c:v>330.1</c:v>
                </c:pt>
                <c:pt idx="27">
                  <c:v>106.11</c:v>
                </c:pt>
                <c:pt idx="28">
                  <c:v>264.34</c:v>
                </c:pt>
              </c:numCache>
            </c:numRef>
          </c:val>
        </c:ser>
        <c:ser>
          <c:idx val="3"/>
          <c:order val="3"/>
          <c:tx>
            <c:strRef>
              <c:f>'[15]ANNEX I AGE WISE OS'!$E$7:$E$8</c:f>
              <c:strCache>
                <c:ptCount val="1"/>
                <c:pt idx="0">
                  <c:v>2010-11 (Apr -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OS'!$E$9:$E$37</c:f>
              <c:numCache>
                <c:ptCount val="29"/>
                <c:pt idx="0">
                  <c:v>7.44</c:v>
                </c:pt>
                <c:pt idx="1">
                  <c:v>724.36</c:v>
                </c:pt>
                <c:pt idx="2">
                  <c:v>231.6</c:v>
                </c:pt>
                <c:pt idx="3">
                  <c:v>95.69</c:v>
                </c:pt>
                <c:pt idx="4">
                  <c:v>154.01</c:v>
                </c:pt>
                <c:pt idx="5">
                  <c:v>411.63</c:v>
                </c:pt>
                <c:pt idx="6">
                  <c:v>448.35</c:v>
                </c:pt>
                <c:pt idx="7">
                  <c:v>378.86</c:v>
                </c:pt>
                <c:pt idx="8">
                  <c:v>140.33</c:v>
                </c:pt>
                <c:pt idx="10">
                  <c:v>201.59</c:v>
                </c:pt>
                <c:pt idx="11">
                  <c:v>331.38</c:v>
                </c:pt>
                <c:pt idx="12">
                  <c:v>725.88</c:v>
                </c:pt>
                <c:pt idx="13">
                  <c:v>658.3</c:v>
                </c:pt>
                <c:pt idx="15">
                  <c:v>68.5</c:v>
                </c:pt>
                <c:pt idx="16">
                  <c:v>98.18</c:v>
                </c:pt>
                <c:pt idx="17">
                  <c:v>1463</c:v>
                </c:pt>
                <c:pt idx="18">
                  <c:v>51.13</c:v>
                </c:pt>
                <c:pt idx="19">
                  <c:v>242.92</c:v>
                </c:pt>
                <c:pt idx="20">
                  <c:v>222.85</c:v>
                </c:pt>
                <c:pt idx="21">
                  <c:v>265.31</c:v>
                </c:pt>
                <c:pt idx="22">
                  <c:v>126.52</c:v>
                </c:pt>
                <c:pt idx="24">
                  <c:v>358.47</c:v>
                </c:pt>
                <c:pt idx="25">
                  <c:v>72.55</c:v>
                </c:pt>
                <c:pt idx="26">
                  <c:v>637.46</c:v>
                </c:pt>
                <c:pt idx="27">
                  <c:v>125.36</c:v>
                </c:pt>
                <c:pt idx="28">
                  <c:v>93.1</c:v>
                </c:pt>
              </c:numCache>
            </c:numRef>
          </c:val>
        </c:ser>
        <c:axId val="64550564"/>
        <c:axId val="44084165"/>
      </c:barChart>
      <c:catAx>
        <c:axId val="6455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84165"/>
        <c:crosses val="autoZero"/>
        <c:auto val="1"/>
        <c:lblOffset val="100"/>
        <c:tickLblSkip val="9"/>
        <c:noMultiLvlLbl val="0"/>
      </c:catAx>
      <c:valAx>
        <c:axId val="4408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056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31-10-2010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OS'!$B$9:$B$37</c:f>
              <c:numCache>
                <c:ptCount val="29"/>
                <c:pt idx="0">
                  <c:v>188.33</c:v>
                </c:pt>
                <c:pt idx="1">
                  <c:v>3932.89</c:v>
                </c:pt>
                <c:pt idx="2">
                  <c:v>2479.91</c:v>
                </c:pt>
                <c:pt idx="3">
                  <c:v>1242.78</c:v>
                </c:pt>
                <c:pt idx="4">
                  <c:v>1029.49</c:v>
                </c:pt>
                <c:pt idx="5">
                  <c:v>2670.49</c:v>
                </c:pt>
                <c:pt idx="6">
                  <c:v>5643.68</c:v>
                </c:pt>
                <c:pt idx="7">
                  <c:v>1431.63</c:v>
                </c:pt>
                <c:pt idx="8">
                  <c:v>1554.4</c:v>
                </c:pt>
                <c:pt idx="10">
                  <c:v>316.39</c:v>
                </c:pt>
                <c:pt idx="11">
                  <c:v>2249.52</c:v>
                </c:pt>
                <c:pt idx="12">
                  <c:v>851.63</c:v>
                </c:pt>
                <c:pt idx="13">
                  <c:v>5374.47</c:v>
                </c:pt>
                <c:pt idx="15">
                  <c:v>246.29</c:v>
                </c:pt>
                <c:pt idx="16">
                  <c:v>244.02</c:v>
                </c:pt>
                <c:pt idx="17">
                  <c:v>1783.38</c:v>
                </c:pt>
                <c:pt idx="18">
                  <c:v>708.66</c:v>
                </c:pt>
                <c:pt idx="19">
                  <c:v>264.63</c:v>
                </c:pt>
                <c:pt idx="20">
                  <c:v>3577.77</c:v>
                </c:pt>
                <c:pt idx="21">
                  <c:v>1111.49</c:v>
                </c:pt>
                <c:pt idx="22">
                  <c:v>538.54</c:v>
                </c:pt>
                <c:pt idx="24">
                  <c:v>3157.64</c:v>
                </c:pt>
                <c:pt idx="25">
                  <c:v>432.24</c:v>
                </c:pt>
                <c:pt idx="26">
                  <c:v>2993.35</c:v>
                </c:pt>
                <c:pt idx="27">
                  <c:v>418.88</c:v>
                </c:pt>
                <c:pt idx="28">
                  <c:v>386.7</c:v>
                </c:pt>
              </c:numCache>
            </c:numRef>
          </c:val>
        </c:ser>
        <c:ser>
          <c:idx val="1"/>
          <c:order val="1"/>
          <c:tx>
            <c:strRef>
              <c:f>'[14]ANNEX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OS'!$C$9:$C$37</c:f>
              <c:numCache>
                <c:ptCount val="29"/>
                <c:pt idx="0">
                  <c:v>14.47</c:v>
                </c:pt>
                <c:pt idx="1">
                  <c:v>820.11</c:v>
                </c:pt>
                <c:pt idx="2">
                  <c:v>210</c:v>
                </c:pt>
                <c:pt idx="3">
                  <c:v>101.92</c:v>
                </c:pt>
                <c:pt idx="4">
                  <c:v>431.93</c:v>
                </c:pt>
                <c:pt idx="5">
                  <c:v>612.57</c:v>
                </c:pt>
                <c:pt idx="6">
                  <c:v>880.76</c:v>
                </c:pt>
                <c:pt idx="7">
                  <c:v>194.09</c:v>
                </c:pt>
                <c:pt idx="8">
                  <c:v>254.43</c:v>
                </c:pt>
                <c:pt idx="10">
                  <c:v>58.13</c:v>
                </c:pt>
                <c:pt idx="11">
                  <c:v>121.9</c:v>
                </c:pt>
                <c:pt idx="12">
                  <c:v>272.22</c:v>
                </c:pt>
                <c:pt idx="13">
                  <c:v>268.88</c:v>
                </c:pt>
                <c:pt idx="15">
                  <c:v>31.59</c:v>
                </c:pt>
                <c:pt idx="16">
                  <c:v>21.2</c:v>
                </c:pt>
                <c:pt idx="17">
                  <c:v>468.23</c:v>
                </c:pt>
                <c:pt idx="18">
                  <c:v>18.08</c:v>
                </c:pt>
                <c:pt idx="19">
                  <c:v>64.65</c:v>
                </c:pt>
                <c:pt idx="20">
                  <c:v>255.66</c:v>
                </c:pt>
                <c:pt idx="21">
                  <c:v>51.73</c:v>
                </c:pt>
                <c:pt idx="22">
                  <c:v>25.96</c:v>
                </c:pt>
                <c:pt idx="24">
                  <c:v>246.41</c:v>
                </c:pt>
                <c:pt idx="25">
                  <c:v>54.09</c:v>
                </c:pt>
                <c:pt idx="26">
                  <c:v>254.09</c:v>
                </c:pt>
                <c:pt idx="27">
                  <c:v>94.93</c:v>
                </c:pt>
                <c:pt idx="28">
                  <c:v>90.6</c:v>
                </c:pt>
              </c:numCache>
            </c:numRef>
          </c:val>
        </c:ser>
        <c:ser>
          <c:idx val="2"/>
          <c:order val="2"/>
          <c:tx>
            <c:strRef>
              <c:f>'[14]ANNEX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OS'!$D$9:$D$37</c:f>
              <c:numCache>
                <c:ptCount val="29"/>
                <c:pt idx="0">
                  <c:v>5.49</c:v>
                </c:pt>
                <c:pt idx="1">
                  <c:v>348.88</c:v>
                </c:pt>
                <c:pt idx="2">
                  <c:v>211.64</c:v>
                </c:pt>
                <c:pt idx="3">
                  <c:v>68.97</c:v>
                </c:pt>
                <c:pt idx="4">
                  <c:v>374.63</c:v>
                </c:pt>
                <c:pt idx="5">
                  <c:v>329.79</c:v>
                </c:pt>
                <c:pt idx="6">
                  <c:v>423.08</c:v>
                </c:pt>
                <c:pt idx="7">
                  <c:v>110.03</c:v>
                </c:pt>
                <c:pt idx="8">
                  <c:v>185.29</c:v>
                </c:pt>
                <c:pt idx="10">
                  <c:v>46.08</c:v>
                </c:pt>
                <c:pt idx="11">
                  <c:v>121.19</c:v>
                </c:pt>
                <c:pt idx="12">
                  <c:v>177.15</c:v>
                </c:pt>
                <c:pt idx="13">
                  <c:v>406.57</c:v>
                </c:pt>
                <c:pt idx="15">
                  <c:v>37.11</c:v>
                </c:pt>
                <c:pt idx="16">
                  <c:v>45.42</c:v>
                </c:pt>
                <c:pt idx="17">
                  <c:v>790.24</c:v>
                </c:pt>
                <c:pt idx="18">
                  <c:v>20.48</c:v>
                </c:pt>
                <c:pt idx="19">
                  <c:v>83.16</c:v>
                </c:pt>
                <c:pt idx="20">
                  <c:v>326.92</c:v>
                </c:pt>
                <c:pt idx="21">
                  <c:v>77.04</c:v>
                </c:pt>
                <c:pt idx="22">
                  <c:v>46.55</c:v>
                </c:pt>
                <c:pt idx="24">
                  <c:v>172.81</c:v>
                </c:pt>
                <c:pt idx="25">
                  <c:v>48.78</c:v>
                </c:pt>
                <c:pt idx="26">
                  <c:v>323.12</c:v>
                </c:pt>
                <c:pt idx="27">
                  <c:v>103.68</c:v>
                </c:pt>
                <c:pt idx="28">
                  <c:v>262.77</c:v>
                </c:pt>
              </c:numCache>
            </c:numRef>
          </c:val>
        </c:ser>
        <c:ser>
          <c:idx val="3"/>
          <c:order val="3"/>
          <c:tx>
            <c:strRef>
              <c:f>'[14]ANNEX I AGE WISE OS'!$E$7:$E$8</c:f>
              <c:strCache>
                <c:ptCount val="1"/>
                <c:pt idx="0">
                  <c:v>2010-11 (Apr -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OS'!$E$9:$E$37</c:f>
              <c:numCache>
                <c:ptCount val="29"/>
                <c:pt idx="0">
                  <c:v>7.52</c:v>
                </c:pt>
                <c:pt idx="1">
                  <c:v>757.72</c:v>
                </c:pt>
                <c:pt idx="2">
                  <c:v>254.55</c:v>
                </c:pt>
                <c:pt idx="3">
                  <c:v>121.7</c:v>
                </c:pt>
                <c:pt idx="4">
                  <c:v>178.99</c:v>
                </c:pt>
                <c:pt idx="5">
                  <c:v>443.92</c:v>
                </c:pt>
                <c:pt idx="6">
                  <c:v>491.88</c:v>
                </c:pt>
                <c:pt idx="7">
                  <c:v>435.35</c:v>
                </c:pt>
                <c:pt idx="8">
                  <c:v>172.81</c:v>
                </c:pt>
                <c:pt idx="10">
                  <c:v>203.84</c:v>
                </c:pt>
                <c:pt idx="11">
                  <c:v>337.95</c:v>
                </c:pt>
                <c:pt idx="12">
                  <c:v>722.11</c:v>
                </c:pt>
                <c:pt idx="13">
                  <c:v>616.06</c:v>
                </c:pt>
                <c:pt idx="15">
                  <c:v>90.34</c:v>
                </c:pt>
                <c:pt idx="16">
                  <c:v>84.59</c:v>
                </c:pt>
                <c:pt idx="17">
                  <c:v>1318.09</c:v>
                </c:pt>
                <c:pt idx="18">
                  <c:v>50.82</c:v>
                </c:pt>
                <c:pt idx="19">
                  <c:v>269.29</c:v>
                </c:pt>
                <c:pt idx="20">
                  <c:v>239.73</c:v>
                </c:pt>
                <c:pt idx="21">
                  <c:v>242.75</c:v>
                </c:pt>
                <c:pt idx="22">
                  <c:v>118.79</c:v>
                </c:pt>
                <c:pt idx="24">
                  <c:v>359.77</c:v>
                </c:pt>
                <c:pt idx="25">
                  <c:v>75.8</c:v>
                </c:pt>
                <c:pt idx="26">
                  <c:v>681.31</c:v>
                </c:pt>
                <c:pt idx="27">
                  <c:v>124.04</c:v>
                </c:pt>
                <c:pt idx="28">
                  <c:v>92.04</c:v>
                </c:pt>
              </c:numCache>
            </c:numRef>
          </c:val>
        </c:ser>
        <c:axId val="61213166"/>
        <c:axId val="14047583"/>
      </c:barChart>
      <c:catAx>
        <c:axId val="6121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7583"/>
        <c:crosses val="autoZero"/>
        <c:auto val="1"/>
        <c:lblOffset val="100"/>
        <c:tickLblSkip val="9"/>
        <c:noMultiLvlLbl val="0"/>
      </c:catAx>
      <c:valAx>
        <c:axId val="14047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316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OS'!$B$9:$B$37</c:f>
              <c:numCache>
                <c:ptCount val="29"/>
                <c:pt idx="0">
                  <c:v>188.33</c:v>
                </c:pt>
                <c:pt idx="1">
                  <c:v>3913.6</c:v>
                </c:pt>
                <c:pt idx="2">
                  <c:v>2479.49</c:v>
                </c:pt>
                <c:pt idx="3">
                  <c:v>1236.84</c:v>
                </c:pt>
                <c:pt idx="4">
                  <c:v>1028.76</c:v>
                </c:pt>
                <c:pt idx="5">
                  <c:v>2652.37</c:v>
                </c:pt>
                <c:pt idx="6">
                  <c:v>5642.34</c:v>
                </c:pt>
                <c:pt idx="7">
                  <c:v>1430.68</c:v>
                </c:pt>
                <c:pt idx="8">
                  <c:v>1552.98</c:v>
                </c:pt>
                <c:pt idx="10">
                  <c:v>314.5</c:v>
                </c:pt>
                <c:pt idx="11">
                  <c:v>2231.77</c:v>
                </c:pt>
                <c:pt idx="12">
                  <c:v>850.93</c:v>
                </c:pt>
                <c:pt idx="13">
                  <c:v>5336.72</c:v>
                </c:pt>
                <c:pt idx="15">
                  <c:v>245.86</c:v>
                </c:pt>
                <c:pt idx="16">
                  <c:v>243.83</c:v>
                </c:pt>
                <c:pt idx="17">
                  <c:v>1781.63</c:v>
                </c:pt>
                <c:pt idx="18">
                  <c:v>706.22</c:v>
                </c:pt>
                <c:pt idx="19">
                  <c:v>248.88</c:v>
                </c:pt>
                <c:pt idx="20">
                  <c:v>3566.94</c:v>
                </c:pt>
                <c:pt idx="21">
                  <c:v>1109.34</c:v>
                </c:pt>
                <c:pt idx="22">
                  <c:v>538</c:v>
                </c:pt>
                <c:pt idx="24">
                  <c:v>3156.4</c:v>
                </c:pt>
                <c:pt idx="25">
                  <c:v>432.24</c:v>
                </c:pt>
                <c:pt idx="26">
                  <c:v>2990.82</c:v>
                </c:pt>
                <c:pt idx="27">
                  <c:v>413.8</c:v>
                </c:pt>
                <c:pt idx="28">
                  <c:v>382.48</c:v>
                </c:pt>
              </c:numCache>
            </c:numRef>
          </c:val>
        </c:ser>
        <c:ser>
          <c:idx val="1"/>
          <c:order val="1"/>
          <c:tx>
            <c:strRef>
              <c:f>'[13]ANNEX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OS'!$C$9:$C$37</c:f>
              <c:numCache>
                <c:ptCount val="29"/>
                <c:pt idx="0">
                  <c:v>14.47</c:v>
                </c:pt>
                <c:pt idx="1">
                  <c:v>812.21</c:v>
                </c:pt>
                <c:pt idx="2">
                  <c:v>209.85</c:v>
                </c:pt>
                <c:pt idx="3">
                  <c:v>101.28</c:v>
                </c:pt>
                <c:pt idx="4">
                  <c:v>431.67</c:v>
                </c:pt>
                <c:pt idx="5">
                  <c:v>609.96</c:v>
                </c:pt>
                <c:pt idx="6">
                  <c:v>880.16</c:v>
                </c:pt>
                <c:pt idx="7">
                  <c:v>193.67</c:v>
                </c:pt>
                <c:pt idx="8">
                  <c:v>253.95</c:v>
                </c:pt>
                <c:pt idx="10">
                  <c:v>57.3</c:v>
                </c:pt>
                <c:pt idx="11">
                  <c:v>121.05</c:v>
                </c:pt>
                <c:pt idx="12">
                  <c:v>270.82</c:v>
                </c:pt>
                <c:pt idx="13">
                  <c:v>266.95</c:v>
                </c:pt>
                <c:pt idx="15">
                  <c:v>31.52</c:v>
                </c:pt>
                <c:pt idx="16">
                  <c:v>21.05</c:v>
                </c:pt>
                <c:pt idx="17">
                  <c:v>466.5</c:v>
                </c:pt>
                <c:pt idx="18">
                  <c:v>17.87</c:v>
                </c:pt>
                <c:pt idx="19">
                  <c:v>63.68</c:v>
                </c:pt>
                <c:pt idx="20">
                  <c:v>253.98</c:v>
                </c:pt>
                <c:pt idx="21">
                  <c:v>51.3</c:v>
                </c:pt>
                <c:pt idx="22">
                  <c:v>25.84</c:v>
                </c:pt>
                <c:pt idx="24">
                  <c:v>245.78</c:v>
                </c:pt>
                <c:pt idx="25">
                  <c:v>54.09</c:v>
                </c:pt>
                <c:pt idx="26">
                  <c:v>253.58</c:v>
                </c:pt>
                <c:pt idx="27">
                  <c:v>93.47</c:v>
                </c:pt>
                <c:pt idx="28">
                  <c:v>89.81</c:v>
                </c:pt>
              </c:numCache>
            </c:numRef>
          </c:val>
        </c:ser>
        <c:ser>
          <c:idx val="2"/>
          <c:order val="2"/>
          <c:tx>
            <c:strRef>
              <c:f>'[13]ANNEX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OS'!$D$9:$D$37</c:f>
              <c:numCache>
                <c:ptCount val="29"/>
                <c:pt idx="0">
                  <c:v>5.49</c:v>
                </c:pt>
                <c:pt idx="1">
                  <c:v>342.4</c:v>
                </c:pt>
                <c:pt idx="2">
                  <c:v>210.7</c:v>
                </c:pt>
                <c:pt idx="3">
                  <c:v>68.49</c:v>
                </c:pt>
                <c:pt idx="4">
                  <c:v>371.24</c:v>
                </c:pt>
                <c:pt idx="5">
                  <c:v>327.03</c:v>
                </c:pt>
                <c:pt idx="6">
                  <c:v>422.4</c:v>
                </c:pt>
                <c:pt idx="7">
                  <c:v>108.23</c:v>
                </c:pt>
                <c:pt idx="8">
                  <c:v>185.04</c:v>
                </c:pt>
                <c:pt idx="10">
                  <c:v>44.57</c:v>
                </c:pt>
                <c:pt idx="11">
                  <c:v>118.57</c:v>
                </c:pt>
                <c:pt idx="12">
                  <c:v>175.51</c:v>
                </c:pt>
                <c:pt idx="13">
                  <c:v>402.56</c:v>
                </c:pt>
                <c:pt idx="15">
                  <c:v>36.89</c:v>
                </c:pt>
                <c:pt idx="16">
                  <c:v>44.28</c:v>
                </c:pt>
                <c:pt idx="17">
                  <c:v>786.63</c:v>
                </c:pt>
                <c:pt idx="18">
                  <c:v>20.15</c:v>
                </c:pt>
                <c:pt idx="19">
                  <c:v>81.68</c:v>
                </c:pt>
                <c:pt idx="20">
                  <c:v>321.78</c:v>
                </c:pt>
                <c:pt idx="21">
                  <c:v>75.57</c:v>
                </c:pt>
                <c:pt idx="22">
                  <c:v>45.89</c:v>
                </c:pt>
                <c:pt idx="24">
                  <c:v>170.01</c:v>
                </c:pt>
                <c:pt idx="25">
                  <c:v>48.27</c:v>
                </c:pt>
                <c:pt idx="26">
                  <c:v>295.66</c:v>
                </c:pt>
                <c:pt idx="27">
                  <c:v>101.49</c:v>
                </c:pt>
                <c:pt idx="28">
                  <c:v>262.03</c:v>
                </c:pt>
              </c:numCache>
            </c:numRef>
          </c:val>
        </c:ser>
        <c:ser>
          <c:idx val="3"/>
          <c:order val="3"/>
          <c:tx>
            <c:strRef>
              <c:f>'[13]ANNEX I AGE WISE OS'!$E$7:$E$8</c:f>
              <c:strCache>
                <c:ptCount val="1"/>
                <c:pt idx="0">
                  <c:v>2010-11 &gt;3 Months (Apr -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OS'!$E$9:$E$37</c:f>
              <c:numCache>
                <c:ptCount val="29"/>
                <c:pt idx="0">
                  <c:v>2.92</c:v>
                </c:pt>
                <c:pt idx="1">
                  <c:v>204.74</c:v>
                </c:pt>
                <c:pt idx="2">
                  <c:v>125.83</c:v>
                </c:pt>
                <c:pt idx="3">
                  <c:v>32.4</c:v>
                </c:pt>
                <c:pt idx="4">
                  <c:v>79.27</c:v>
                </c:pt>
                <c:pt idx="5">
                  <c:v>133.68</c:v>
                </c:pt>
                <c:pt idx="6">
                  <c:v>174.23</c:v>
                </c:pt>
                <c:pt idx="7">
                  <c:v>210.59</c:v>
                </c:pt>
                <c:pt idx="8">
                  <c:v>74.87</c:v>
                </c:pt>
                <c:pt idx="10">
                  <c:v>30.32</c:v>
                </c:pt>
                <c:pt idx="11">
                  <c:v>85.26</c:v>
                </c:pt>
                <c:pt idx="12">
                  <c:v>101.49</c:v>
                </c:pt>
                <c:pt idx="13">
                  <c:v>163.28</c:v>
                </c:pt>
                <c:pt idx="15">
                  <c:v>18.06</c:v>
                </c:pt>
                <c:pt idx="16">
                  <c:v>29.46</c:v>
                </c:pt>
                <c:pt idx="17">
                  <c:v>389.08</c:v>
                </c:pt>
                <c:pt idx="18">
                  <c:v>11.59</c:v>
                </c:pt>
                <c:pt idx="19">
                  <c:v>21.4</c:v>
                </c:pt>
                <c:pt idx="20">
                  <c:v>135.58</c:v>
                </c:pt>
                <c:pt idx="21">
                  <c:v>48.56</c:v>
                </c:pt>
                <c:pt idx="22">
                  <c:v>13.1</c:v>
                </c:pt>
                <c:pt idx="24">
                  <c:v>130.79</c:v>
                </c:pt>
                <c:pt idx="25">
                  <c:v>30.91</c:v>
                </c:pt>
                <c:pt idx="26">
                  <c:v>277.13</c:v>
                </c:pt>
                <c:pt idx="27">
                  <c:v>41.59</c:v>
                </c:pt>
                <c:pt idx="28">
                  <c:v>39.56</c:v>
                </c:pt>
              </c:numCache>
            </c:numRef>
          </c:val>
        </c:ser>
        <c:axId val="59319384"/>
        <c:axId val="64112409"/>
      </c:barChart>
      <c:catAx>
        <c:axId val="5931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12409"/>
        <c:crosses val="autoZero"/>
        <c:auto val="1"/>
        <c:lblOffset val="100"/>
        <c:tickLblSkip val="9"/>
        <c:noMultiLvlLbl val="0"/>
      </c:catAx>
      <c:valAx>
        <c:axId val="6411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938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'[12]ANNEX I AGE WISE OS'!$B$9:$B$37</c:f>
              <c:numCache>
                <c:ptCount val="29"/>
                <c:pt idx="0">
                  <c:v>188.33</c:v>
                </c:pt>
                <c:pt idx="1">
                  <c:v>3891.14</c:v>
                </c:pt>
                <c:pt idx="2">
                  <c:v>2478.54</c:v>
                </c:pt>
                <c:pt idx="3">
                  <c:v>1232.01</c:v>
                </c:pt>
                <c:pt idx="4">
                  <c:v>1029.25</c:v>
                </c:pt>
                <c:pt idx="5">
                  <c:v>2650.28</c:v>
                </c:pt>
                <c:pt idx="6">
                  <c:v>5642.54</c:v>
                </c:pt>
                <c:pt idx="7">
                  <c:v>1429.46</c:v>
                </c:pt>
                <c:pt idx="8">
                  <c:v>1552.41</c:v>
                </c:pt>
                <c:pt idx="10">
                  <c:v>312.59</c:v>
                </c:pt>
                <c:pt idx="11">
                  <c:v>2194.95</c:v>
                </c:pt>
                <c:pt idx="12">
                  <c:v>842.89</c:v>
                </c:pt>
                <c:pt idx="13">
                  <c:v>5296.08</c:v>
                </c:pt>
                <c:pt idx="15">
                  <c:v>242.57</c:v>
                </c:pt>
                <c:pt idx="16">
                  <c:v>243.5</c:v>
                </c:pt>
                <c:pt idx="17">
                  <c:v>1780.56</c:v>
                </c:pt>
                <c:pt idx="18">
                  <c:v>699.18</c:v>
                </c:pt>
                <c:pt idx="19">
                  <c:v>231.17</c:v>
                </c:pt>
                <c:pt idx="20">
                  <c:v>3563.33</c:v>
                </c:pt>
                <c:pt idx="21">
                  <c:v>1107.03</c:v>
                </c:pt>
                <c:pt idx="22">
                  <c:v>537.78</c:v>
                </c:pt>
                <c:pt idx="24">
                  <c:v>3153.83</c:v>
                </c:pt>
                <c:pt idx="25">
                  <c:v>431.34</c:v>
                </c:pt>
                <c:pt idx="26">
                  <c:v>2983.7</c:v>
                </c:pt>
                <c:pt idx="27">
                  <c:v>401.54</c:v>
                </c:pt>
                <c:pt idx="28">
                  <c:v>368.98</c:v>
                </c:pt>
              </c:numCache>
            </c:numRef>
          </c:val>
        </c:ser>
        <c:ser>
          <c:idx val="1"/>
          <c:order val="1"/>
          <c:tx>
            <c:strRef>
              <c:f>'[12]ANNEX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'[12]ANNEX I AGE WISE OS'!$C$9:$C$37</c:f>
              <c:numCache>
                <c:ptCount val="29"/>
                <c:pt idx="0">
                  <c:v>14.46</c:v>
                </c:pt>
                <c:pt idx="1">
                  <c:v>802.91</c:v>
                </c:pt>
                <c:pt idx="2">
                  <c:v>209.64</c:v>
                </c:pt>
                <c:pt idx="3">
                  <c:v>98.28</c:v>
                </c:pt>
                <c:pt idx="4">
                  <c:v>433.67</c:v>
                </c:pt>
                <c:pt idx="5">
                  <c:v>610.24</c:v>
                </c:pt>
                <c:pt idx="6">
                  <c:v>881.37</c:v>
                </c:pt>
                <c:pt idx="7">
                  <c:v>193.7</c:v>
                </c:pt>
                <c:pt idx="8">
                  <c:v>253.82</c:v>
                </c:pt>
                <c:pt idx="10">
                  <c:v>56.9</c:v>
                </c:pt>
                <c:pt idx="11">
                  <c:v>117.7</c:v>
                </c:pt>
                <c:pt idx="12">
                  <c:v>255.84</c:v>
                </c:pt>
                <c:pt idx="13">
                  <c:v>265.19</c:v>
                </c:pt>
                <c:pt idx="15">
                  <c:v>31.52</c:v>
                </c:pt>
                <c:pt idx="16">
                  <c:v>20.93</c:v>
                </c:pt>
                <c:pt idx="17">
                  <c:v>465.92</c:v>
                </c:pt>
                <c:pt idx="18">
                  <c:v>17.78</c:v>
                </c:pt>
                <c:pt idx="19">
                  <c:v>59.23</c:v>
                </c:pt>
                <c:pt idx="20">
                  <c:v>253.24</c:v>
                </c:pt>
                <c:pt idx="21">
                  <c:v>51.1</c:v>
                </c:pt>
                <c:pt idx="22">
                  <c:v>25.66</c:v>
                </c:pt>
                <c:pt idx="24">
                  <c:v>245.12</c:v>
                </c:pt>
                <c:pt idx="25">
                  <c:v>48.42</c:v>
                </c:pt>
                <c:pt idx="26">
                  <c:v>253.05</c:v>
                </c:pt>
                <c:pt idx="27">
                  <c:v>89.98</c:v>
                </c:pt>
                <c:pt idx="28">
                  <c:v>86.94</c:v>
                </c:pt>
              </c:numCache>
            </c:numRef>
          </c:val>
        </c:ser>
        <c:ser>
          <c:idx val="2"/>
          <c:order val="2"/>
          <c:tx>
            <c:strRef>
              <c:f>'[12]ANNEX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'[12]ANNEX I AGE WISE OS'!$D$9:$D$37</c:f>
              <c:numCache>
                <c:ptCount val="29"/>
                <c:pt idx="0">
                  <c:v>5.42</c:v>
                </c:pt>
                <c:pt idx="1">
                  <c:v>334.68</c:v>
                </c:pt>
                <c:pt idx="2">
                  <c:v>209.61</c:v>
                </c:pt>
                <c:pt idx="3">
                  <c:v>65.09</c:v>
                </c:pt>
                <c:pt idx="4">
                  <c:v>372.76</c:v>
                </c:pt>
                <c:pt idx="5">
                  <c:v>326.59</c:v>
                </c:pt>
                <c:pt idx="6">
                  <c:v>421.87</c:v>
                </c:pt>
                <c:pt idx="7">
                  <c:v>107.68</c:v>
                </c:pt>
                <c:pt idx="8">
                  <c:v>184.63</c:v>
                </c:pt>
                <c:pt idx="10">
                  <c:v>44.34</c:v>
                </c:pt>
                <c:pt idx="11">
                  <c:v>115.63</c:v>
                </c:pt>
                <c:pt idx="12">
                  <c:v>173.95</c:v>
                </c:pt>
                <c:pt idx="13">
                  <c:v>399</c:v>
                </c:pt>
                <c:pt idx="15">
                  <c:v>36.4</c:v>
                </c:pt>
                <c:pt idx="16">
                  <c:v>43.32</c:v>
                </c:pt>
                <c:pt idx="17">
                  <c:v>784.48</c:v>
                </c:pt>
                <c:pt idx="18">
                  <c:v>19.76</c:v>
                </c:pt>
                <c:pt idx="19">
                  <c:v>79.9</c:v>
                </c:pt>
                <c:pt idx="20">
                  <c:v>317.33</c:v>
                </c:pt>
                <c:pt idx="21">
                  <c:v>74.65</c:v>
                </c:pt>
                <c:pt idx="22">
                  <c:v>45.66</c:v>
                </c:pt>
                <c:pt idx="24">
                  <c:v>166.19</c:v>
                </c:pt>
                <c:pt idx="25">
                  <c:v>47.99</c:v>
                </c:pt>
                <c:pt idx="26">
                  <c:v>281.31</c:v>
                </c:pt>
                <c:pt idx="27">
                  <c:v>99.43</c:v>
                </c:pt>
                <c:pt idx="28">
                  <c:v>257.9</c:v>
                </c:pt>
              </c:numCache>
            </c:numRef>
          </c:val>
        </c:ser>
        <c:ser>
          <c:idx val="3"/>
          <c:order val="3"/>
          <c:tx>
            <c:strRef>
              <c:f>'[12]ANNEX I AGE WISE OS'!$E$7:$E$8</c:f>
              <c:strCache>
                <c:ptCount val="1"/>
                <c:pt idx="0">
                  <c:v>2010-11 &gt;3 Months (Apr -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'[12]ANNEX I AGE WISE OS'!$E$9:$E$37</c:f>
              <c:numCache>
                <c:ptCount val="29"/>
                <c:pt idx="0">
                  <c:v>3.76</c:v>
                </c:pt>
                <c:pt idx="1">
                  <c:v>264.6</c:v>
                </c:pt>
                <c:pt idx="2">
                  <c:v>143.3</c:v>
                </c:pt>
                <c:pt idx="3">
                  <c:v>45.1</c:v>
                </c:pt>
                <c:pt idx="4">
                  <c:v>98.12</c:v>
                </c:pt>
                <c:pt idx="5">
                  <c:v>166.91</c:v>
                </c:pt>
                <c:pt idx="6">
                  <c:v>220.07</c:v>
                </c:pt>
                <c:pt idx="7">
                  <c:v>274.09</c:v>
                </c:pt>
                <c:pt idx="8">
                  <c:v>99.3</c:v>
                </c:pt>
                <c:pt idx="10">
                  <c:v>46.03</c:v>
                </c:pt>
                <c:pt idx="11">
                  <c:v>100.58</c:v>
                </c:pt>
                <c:pt idx="12">
                  <c:v>128.48</c:v>
                </c:pt>
                <c:pt idx="13">
                  <c:v>195.28</c:v>
                </c:pt>
                <c:pt idx="15">
                  <c:v>20.37</c:v>
                </c:pt>
                <c:pt idx="16">
                  <c:v>37.54</c:v>
                </c:pt>
                <c:pt idx="17">
                  <c:v>427.8</c:v>
                </c:pt>
                <c:pt idx="18">
                  <c:v>12.88</c:v>
                </c:pt>
                <c:pt idx="19">
                  <c:v>24.09</c:v>
                </c:pt>
                <c:pt idx="20">
                  <c:v>158.91</c:v>
                </c:pt>
                <c:pt idx="21">
                  <c:v>54.3</c:v>
                </c:pt>
                <c:pt idx="22">
                  <c:v>16.22</c:v>
                </c:pt>
                <c:pt idx="24">
                  <c:v>160.92</c:v>
                </c:pt>
                <c:pt idx="25">
                  <c:v>37.1</c:v>
                </c:pt>
                <c:pt idx="26">
                  <c:v>321.4</c:v>
                </c:pt>
                <c:pt idx="27">
                  <c:v>43.53</c:v>
                </c:pt>
                <c:pt idx="28">
                  <c:v>45.78</c:v>
                </c:pt>
              </c:numCache>
            </c:numRef>
          </c:val>
        </c:ser>
        <c:axId val="40140770"/>
        <c:axId val="25722611"/>
      </c:barChart>
      <c:catAx>
        <c:axId val="4014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611"/>
        <c:crosses val="autoZero"/>
        <c:auto val="1"/>
        <c:lblOffset val="100"/>
        <c:tickLblSkip val="7"/>
        <c:noMultiLvlLbl val="0"/>
      </c:catAx>
      <c:valAx>
        <c:axId val="25722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4077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31-01-2011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OS'!$B$9:$B$37</c:f>
              <c:numCache>
                <c:ptCount val="29"/>
                <c:pt idx="0">
                  <c:v>188.32</c:v>
                </c:pt>
                <c:pt idx="1">
                  <c:v>3875.72</c:v>
                </c:pt>
                <c:pt idx="2">
                  <c:v>2478.03</c:v>
                </c:pt>
                <c:pt idx="3">
                  <c:v>1229.37</c:v>
                </c:pt>
                <c:pt idx="4">
                  <c:v>1029.18</c:v>
                </c:pt>
                <c:pt idx="5">
                  <c:v>2643.55</c:v>
                </c:pt>
                <c:pt idx="6">
                  <c:v>5641.39</c:v>
                </c:pt>
                <c:pt idx="7">
                  <c:v>1427.36</c:v>
                </c:pt>
                <c:pt idx="8">
                  <c:v>1550.76</c:v>
                </c:pt>
                <c:pt idx="10">
                  <c:v>311.46</c:v>
                </c:pt>
                <c:pt idx="11">
                  <c:v>2129.4</c:v>
                </c:pt>
                <c:pt idx="12">
                  <c:v>841.83</c:v>
                </c:pt>
                <c:pt idx="13">
                  <c:v>5289.23</c:v>
                </c:pt>
                <c:pt idx="15">
                  <c:v>215.52</c:v>
                </c:pt>
                <c:pt idx="16">
                  <c:v>243.08</c:v>
                </c:pt>
                <c:pt idx="17">
                  <c:v>1780.46</c:v>
                </c:pt>
                <c:pt idx="18">
                  <c:v>696.62</c:v>
                </c:pt>
                <c:pt idx="19">
                  <c:v>221.73</c:v>
                </c:pt>
                <c:pt idx="20">
                  <c:v>3559.25</c:v>
                </c:pt>
                <c:pt idx="21">
                  <c:v>1104.34</c:v>
                </c:pt>
                <c:pt idx="22">
                  <c:v>537.27</c:v>
                </c:pt>
                <c:pt idx="24">
                  <c:v>3151.98</c:v>
                </c:pt>
                <c:pt idx="25">
                  <c:v>431.32</c:v>
                </c:pt>
                <c:pt idx="26">
                  <c:v>2982.1</c:v>
                </c:pt>
                <c:pt idx="27">
                  <c:v>371.62</c:v>
                </c:pt>
                <c:pt idx="28">
                  <c:v>358.48</c:v>
                </c:pt>
              </c:numCache>
            </c:numRef>
          </c:val>
        </c:ser>
        <c:ser>
          <c:idx val="1"/>
          <c:order val="1"/>
          <c:tx>
            <c:strRef>
              <c:f>'[11]ANNEX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OS'!$C$9:$C$37</c:f>
              <c:numCache>
                <c:ptCount val="29"/>
                <c:pt idx="0">
                  <c:v>14.46</c:v>
                </c:pt>
                <c:pt idx="1">
                  <c:v>796.48</c:v>
                </c:pt>
                <c:pt idx="2">
                  <c:v>209.21</c:v>
                </c:pt>
                <c:pt idx="3">
                  <c:v>97.89</c:v>
                </c:pt>
                <c:pt idx="4">
                  <c:v>433.59</c:v>
                </c:pt>
                <c:pt idx="5">
                  <c:v>609.05</c:v>
                </c:pt>
                <c:pt idx="6">
                  <c:v>881</c:v>
                </c:pt>
                <c:pt idx="7">
                  <c:v>193.46</c:v>
                </c:pt>
                <c:pt idx="8">
                  <c:v>253.71</c:v>
                </c:pt>
                <c:pt idx="10">
                  <c:v>56.77</c:v>
                </c:pt>
                <c:pt idx="11">
                  <c:v>115.89</c:v>
                </c:pt>
                <c:pt idx="12">
                  <c:v>249.22</c:v>
                </c:pt>
                <c:pt idx="13">
                  <c:v>264.06</c:v>
                </c:pt>
                <c:pt idx="15">
                  <c:v>30.37</c:v>
                </c:pt>
                <c:pt idx="16">
                  <c:v>20.82</c:v>
                </c:pt>
                <c:pt idx="17">
                  <c:v>465.47</c:v>
                </c:pt>
                <c:pt idx="18">
                  <c:v>17.59</c:v>
                </c:pt>
                <c:pt idx="19">
                  <c:v>57.12</c:v>
                </c:pt>
                <c:pt idx="20">
                  <c:v>251.68</c:v>
                </c:pt>
                <c:pt idx="21">
                  <c:v>50.85</c:v>
                </c:pt>
                <c:pt idx="22">
                  <c:v>25.36</c:v>
                </c:pt>
                <c:pt idx="24">
                  <c:v>244.64</c:v>
                </c:pt>
                <c:pt idx="25">
                  <c:v>48.4</c:v>
                </c:pt>
                <c:pt idx="26">
                  <c:v>252.67</c:v>
                </c:pt>
                <c:pt idx="27">
                  <c:v>88.33</c:v>
                </c:pt>
                <c:pt idx="28">
                  <c:v>86.5</c:v>
                </c:pt>
              </c:numCache>
            </c:numRef>
          </c:val>
        </c:ser>
        <c:ser>
          <c:idx val="2"/>
          <c:order val="2"/>
          <c:tx>
            <c:strRef>
              <c:f>'[11]ANNEX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OS'!$D$9:$D$37</c:f>
              <c:numCache>
                <c:ptCount val="29"/>
                <c:pt idx="0">
                  <c:v>5.42</c:v>
                </c:pt>
                <c:pt idx="1">
                  <c:v>330.17</c:v>
                </c:pt>
                <c:pt idx="2">
                  <c:v>205.68</c:v>
                </c:pt>
                <c:pt idx="3">
                  <c:v>64.08</c:v>
                </c:pt>
                <c:pt idx="4">
                  <c:v>372.19</c:v>
                </c:pt>
                <c:pt idx="5">
                  <c:v>325.56</c:v>
                </c:pt>
                <c:pt idx="6">
                  <c:v>421</c:v>
                </c:pt>
                <c:pt idx="7">
                  <c:v>106.4</c:v>
                </c:pt>
                <c:pt idx="8">
                  <c:v>184.25</c:v>
                </c:pt>
                <c:pt idx="10">
                  <c:v>43.93</c:v>
                </c:pt>
                <c:pt idx="11">
                  <c:v>113.72</c:v>
                </c:pt>
                <c:pt idx="12">
                  <c:v>171.33</c:v>
                </c:pt>
                <c:pt idx="13">
                  <c:v>395.61</c:v>
                </c:pt>
                <c:pt idx="15">
                  <c:v>35.46</c:v>
                </c:pt>
                <c:pt idx="16">
                  <c:v>42.83</c:v>
                </c:pt>
                <c:pt idx="17">
                  <c:v>782.91</c:v>
                </c:pt>
                <c:pt idx="18">
                  <c:v>19.35</c:v>
                </c:pt>
                <c:pt idx="19">
                  <c:v>77.97</c:v>
                </c:pt>
                <c:pt idx="20">
                  <c:v>312.76</c:v>
                </c:pt>
                <c:pt idx="21">
                  <c:v>73.62</c:v>
                </c:pt>
                <c:pt idx="22">
                  <c:v>45.4</c:v>
                </c:pt>
                <c:pt idx="24">
                  <c:v>164.96</c:v>
                </c:pt>
                <c:pt idx="25">
                  <c:v>47.75</c:v>
                </c:pt>
                <c:pt idx="26">
                  <c:v>274.02</c:v>
                </c:pt>
                <c:pt idx="27">
                  <c:v>97.05</c:v>
                </c:pt>
                <c:pt idx="28">
                  <c:v>257.37</c:v>
                </c:pt>
              </c:numCache>
            </c:numRef>
          </c:val>
        </c:ser>
        <c:ser>
          <c:idx val="3"/>
          <c:order val="3"/>
          <c:tx>
            <c:strRef>
              <c:f>'[11]ANNEX I AGE WISE OS'!$E$7:$E$8</c:f>
              <c:strCache>
                <c:ptCount val="1"/>
                <c:pt idx="0">
                  <c:v>2010-11 &gt;3 Months (Apr -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OS'!$E$9:$E$37</c:f>
              <c:numCache>
                <c:ptCount val="29"/>
                <c:pt idx="0">
                  <c:v>4.52</c:v>
                </c:pt>
                <c:pt idx="1">
                  <c:v>307.51</c:v>
                </c:pt>
                <c:pt idx="2">
                  <c:v>179.37</c:v>
                </c:pt>
                <c:pt idx="3">
                  <c:v>74.48</c:v>
                </c:pt>
                <c:pt idx="4">
                  <c:v>129.41</c:v>
                </c:pt>
                <c:pt idx="5">
                  <c:v>194.67</c:v>
                </c:pt>
                <c:pt idx="6">
                  <c:v>261.84</c:v>
                </c:pt>
                <c:pt idx="7">
                  <c:v>339.7</c:v>
                </c:pt>
                <c:pt idx="8">
                  <c:v>126.3</c:v>
                </c:pt>
                <c:pt idx="10">
                  <c:v>57.93</c:v>
                </c:pt>
                <c:pt idx="11">
                  <c:v>118.26</c:v>
                </c:pt>
                <c:pt idx="12">
                  <c:v>151.04</c:v>
                </c:pt>
                <c:pt idx="13">
                  <c:v>247.86</c:v>
                </c:pt>
                <c:pt idx="15">
                  <c:v>24.71</c:v>
                </c:pt>
                <c:pt idx="16">
                  <c:v>44.12</c:v>
                </c:pt>
                <c:pt idx="17">
                  <c:v>463.66</c:v>
                </c:pt>
                <c:pt idx="18">
                  <c:v>14.61</c:v>
                </c:pt>
                <c:pt idx="19">
                  <c:v>25.88</c:v>
                </c:pt>
                <c:pt idx="20">
                  <c:v>175.98</c:v>
                </c:pt>
                <c:pt idx="21">
                  <c:v>62.78</c:v>
                </c:pt>
                <c:pt idx="22">
                  <c:v>19.01</c:v>
                </c:pt>
                <c:pt idx="24">
                  <c:v>188.45</c:v>
                </c:pt>
                <c:pt idx="25">
                  <c:v>41.01</c:v>
                </c:pt>
                <c:pt idx="26">
                  <c:v>366.82</c:v>
                </c:pt>
                <c:pt idx="27">
                  <c:v>48.92</c:v>
                </c:pt>
                <c:pt idx="28">
                  <c:v>51.88</c:v>
                </c:pt>
              </c:numCache>
            </c:numRef>
          </c:val>
        </c:ser>
        <c:axId val="30176908"/>
        <c:axId val="3156717"/>
      </c:barChart>
      <c:catAx>
        <c:axId val="3017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717"/>
        <c:crosses val="autoZero"/>
        <c:auto val="1"/>
        <c:lblOffset val="100"/>
        <c:tickLblSkip val="9"/>
        <c:noMultiLvlLbl val="0"/>
      </c:catAx>
      <c:valAx>
        <c:axId val="3156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690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28-02-2011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OS'!$B$9:$B$37</c:f>
              <c:numCache>
                <c:ptCount val="29"/>
                <c:pt idx="0">
                  <c:v>188.32</c:v>
                </c:pt>
                <c:pt idx="1">
                  <c:v>3873.28</c:v>
                </c:pt>
                <c:pt idx="2">
                  <c:v>2477.43</c:v>
                </c:pt>
                <c:pt idx="3">
                  <c:v>1226.35</c:v>
                </c:pt>
                <c:pt idx="4">
                  <c:v>1029.13</c:v>
                </c:pt>
                <c:pt idx="5">
                  <c:v>2642.2</c:v>
                </c:pt>
                <c:pt idx="6">
                  <c:v>5640.89</c:v>
                </c:pt>
                <c:pt idx="7">
                  <c:v>1423.87</c:v>
                </c:pt>
                <c:pt idx="8">
                  <c:v>1549.96</c:v>
                </c:pt>
                <c:pt idx="10">
                  <c:v>307.82</c:v>
                </c:pt>
                <c:pt idx="11">
                  <c:v>2013.34</c:v>
                </c:pt>
                <c:pt idx="12">
                  <c:v>837.07</c:v>
                </c:pt>
                <c:pt idx="13">
                  <c:v>5256.2</c:v>
                </c:pt>
                <c:pt idx="15">
                  <c:v>167.72</c:v>
                </c:pt>
                <c:pt idx="16">
                  <c:v>242.9</c:v>
                </c:pt>
                <c:pt idx="17">
                  <c:v>1780.07</c:v>
                </c:pt>
                <c:pt idx="18">
                  <c:v>669.94</c:v>
                </c:pt>
                <c:pt idx="19">
                  <c:v>212.01</c:v>
                </c:pt>
                <c:pt idx="20">
                  <c:v>3556.68</c:v>
                </c:pt>
                <c:pt idx="21">
                  <c:v>1101.16</c:v>
                </c:pt>
                <c:pt idx="22">
                  <c:v>536.14</c:v>
                </c:pt>
                <c:pt idx="24">
                  <c:v>3112.62</c:v>
                </c:pt>
                <c:pt idx="25">
                  <c:v>431.33</c:v>
                </c:pt>
                <c:pt idx="26">
                  <c:v>2943.79</c:v>
                </c:pt>
                <c:pt idx="27">
                  <c:v>361.99</c:v>
                </c:pt>
                <c:pt idx="28">
                  <c:v>324.72</c:v>
                </c:pt>
              </c:numCache>
            </c:numRef>
          </c:val>
        </c:ser>
        <c:ser>
          <c:idx val="1"/>
          <c:order val="1"/>
          <c:tx>
            <c:strRef>
              <c:f>'[10]ANNEX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OS'!$C$9:$C$37</c:f>
              <c:numCache>
                <c:ptCount val="29"/>
                <c:pt idx="0">
                  <c:v>14.46</c:v>
                </c:pt>
                <c:pt idx="1">
                  <c:v>794.86</c:v>
                </c:pt>
                <c:pt idx="2">
                  <c:v>209.02</c:v>
                </c:pt>
                <c:pt idx="3">
                  <c:v>97.69</c:v>
                </c:pt>
                <c:pt idx="4">
                  <c:v>433.03</c:v>
                </c:pt>
                <c:pt idx="5">
                  <c:v>608.73</c:v>
                </c:pt>
                <c:pt idx="6">
                  <c:v>880.79</c:v>
                </c:pt>
                <c:pt idx="7">
                  <c:v>193.29</c:v>
                </c:pt>
                <c:pt idx="8">
                  <c:v>253.64</c:v>
                </c:pt>
                <c:pt idx="10">
                  <c:v>55.44</c:v>
                </c:pt>
                <c:pt idx="11">
                  <c:v>112.94</c:v>
                </c:pt>
                <c:pt idx="12">
                  <c:v>248.02</c:v>
                </c:pt>
                <c:pt idx="13">
                  <c:v>258.97</c:v>
                </c:pt>
                <c:pt idx="15">
                  <c:v>28.83</c:v>
                </c:pt>
                <c:pt idx="16">
                  <c:v>20.59</c:v>
                </c:pt>
                <c:pt idx="17">
                  <c:v>464.75</c:v>
                </c:pt>
                <c:pt idx="18">
                  <c:v>14.79</c:v>
                </c:pt>
                <c:pt idx="19">
                  <c:v>54.7</c:v>
                </c:pt>
                <c:pt idx="20">
                  <c:v>251.41</c:v>
                </c:pt>
                <c:pt idx="21">
                  <c:v>50.48</c:v>
                </c:pt>
                <c:pt idx="22">
                  <c:v>25.29</c:v>
                </c:pt>
                <c:pt idx="24">
                  <c:v>241.68</c:v>
                </c:pt>
                <c:pt idx="25">
                  <c:v>48.37</c:v>
                </c:pt>
                <c:pt idx="26">
                  <c:v>252.31</c:v>
                </c:pt>
                <c:pt idx="27">
                  <c:v>84.87</c:v>
                </c:pt>
                <c:pt idx="28">
                  <c:v>79.58</c:v>
                </c:pt>
              </c:numCache>
            </c:numRef>
          </c:val>
        </c:ser>
        <c:ser>
          <c:idx val="2"/>
          <c:order val="2"/>
          <c:tx>
            <c:strRef>
              <c:f>'[10]ANNEX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OS'!$D$9:$D$37</c:f>
              <c:numCache>
                <c:ptCount val="29"/>
                <c:pt idx="0">
                  <c:v>5.32</c:v>
                </c:pt>
                <c:pt idx="1">
                  <c:v>326.85</c:v>
                </c:pt>
                <c:pt idx="2">
                  <c:v>204.59</c:v>
                </c:pt>
                <c:pt idx="3">
                  <c:v>63.88</c:v>
                </c:pt>
                <c:pt idx="4">
                  <c:v>370.96</c:v>
                </c:pt>
                <c:pt idx="5">
                  <c:v>325.16</c:v>
                </c:pt>
                <c:pt idx="6">
                  <c:v>420.46</c:v>
                </c:pt>
                <c:pt idx="7">
                  <c:v>106.28</c:v>
                </c:pt>
                <c:pt idx="8">
                  <c:v>184.18</c:v>
                </c:pt>
                <c:pt idx="10">
                  <c:v>43.06</c:v>
                </c:pt>
                <c:pt idx="11">
                  <c:v>111.52</c:v>
                </c:pt>
                <c:pt idx="12">
                  <c:v>169.64</c:v>
                </c:pt>
                <c:pt idx="13">
                  <c:v>389.01</c:v>
                </c:pt>
                <c:pt idx="15">
                  <c:v>34.85</c:v>
                </c:pt>
                <c:pt idx="16">
                  <c:v>41.95</c:v>
                </c:pt>
                <c:pt idx="17">
                  <c:v>781.83</c:v>
                </c:pt>
                <c:pt idx="18">
                  <c:v>18.58</c:v>
                </c:pt>
                <c:pt idx="19">
                  <c:v>73.73</c:v>
                </c:pt>
                <c:pt idx="20">
                  <c:v>311.54</c:v>
                </c:pt>
                <c:pt idx="21">
                  <c:v>72.07</c:v>
                </c:pt>
                <c:pt idx="22">
                  <c:v>45.08</c:v>
                </c:pt>
                <c:pt idx="24">
                  <c:v>163.69</c:v>
                </c:pt>
                <c:pt idx="25">
                  <c:v>47.54</c:v>
                </c:pt>
                <c:pt idx="26">
                  <c:v>268.49</c:v>
                </c:pt>
                <c:pt idx="27">
                  <c:v>92.1</c:v>
                </c:pt>
                <c:pt idx="28">
                  <c:v>253.56</c:v>
                </c:pt>
              </c:numCache>
            </c:numRef>
          </c:val>
        </c:ser>
        <c:ser>
          <c:idx val="3"/>
          <c:order val="3"/>
          <c:tx>
            <c:strRef>
              <c:f>'[10]ANNEX I AGE WISE OS'!$E$7:$E$8</c:f>
              <c:strCache>
                <c:ptCount val="1"/>
                <c:pt idx="0">
                  <c:v>2010-11 &gt;3 Months (Apr - Nov)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OS'!$E$9:$E$37</c:f>
              <c:numCache>
                <c:ptCount val="29"/>
                <c:pt idx="0">
                  <c:v>5.7</c:v>
                </c:pt>
                <c:pt idx="1">
                  <c:v>365.22</c:v>
                </c:pt>
                <c:pt idx="2">
                  <c:v>217.69</c:v>
                </c:pt>
                <c:pt idx="3">
                  <c:v>61.9</c:v>
                </c:pt>
                <c:pt idx="4">
                  <c:v>168.57</c:v>
                </c:pt>
                <c:pt idx="5">
                  <c:v>226.14</c:v>
                </c:pt>
                <c:pt idx="6">
                  <c:v>310.93</c:v>
                </c:pt>
                <c:pt idx="7">
                  <c:v>408.03</c:v>
                </c:pt>
                <c:pt idx="8">
                  <c:v>151.63</c:v>
                </c:pt>
                <c:pt idx="10">
                  <c:v>59.65</c:v>
                </c:pt>
                <c:pt idx="11">
                  <c:v>126.8</c:v>
                </c:pt>
                <c:pt idx="12">
                  <c:v>158.37</c:v>
                </c:pt>
                <c:pt idx="13">
                  <c:v>291.38</c:v>
                </c:pt>
                <c:pt idx="15">
                  <c:v>26.56</c:v>
                </c:pt>
                <c:pt idx="16">
                  <c:v>50.77</c:v>
                </c:pt>
                <c:pt idx="17">
                  <c:v>493.44</c:v>
                </c:pt>
                <c:pt idx="18">
                  <c:v>15.73</c:v>
                </c:pt>
                <c:pt idx="19">
                  <c:v>27.69</c:v>
                </c:pt>
                <c:pt idx="20">
                  <c:v>172.62</c:v>
                </c:pt>
                <c:pt idx="21">
                  <c:v>75.32</c:v>
                </c:pt>
                <c:pt idx="22">
                  <c:v>21.47</c:v>
                </c:pt>
                <c:pt idx="24">
                  <c:v>220.9</c:v>
                </c:pt>
                <c:pt idx="25">
                  <c:v>43.12</c:v>
                </c:pt>
                <c:pt idx="26">
                  <c:v>409.68</c:v>
                </c:pt>
                <c:pt idx="27">
                  <c:v>48.27</c:v>
                </c:pt>
                <c:pt idx="28">
                  <c:v>60.4</c:v>
                </c:pt>
              </c:numCache>
            </c:numRef>
          </c:val>
        </c:ser>
        <c:axId val="28410454"/>
        <c:axId val="54367495"/>
      </c:barChart>
      <c:catAx>
        <c:axId val="28410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67495"/>
        <c:crosses val="autoZero"/>
        <c:auto val="1"/>
        <c:lblOffset val="100"/>
        <c:tickLblSkip val="9"/>
        <c:noMultiLvlLbl val="0"/>
      </c:catAx>
      <c:valAx>
        <c:axId val="5436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045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'[25]ANNEX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'[25]ANNEX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'[25]ANNEX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'[25]ANNEX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23880428"/>
        <c:axId val="13597261"/>
      </c:barChart>
      <c:catAx>
        <c:axId val="2388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7261"/>
        <c:crosses val="autoZero"/>
        <c:auto val="1"/>
        <c:lblOffset val="100"/>
        <c:tickLblSkip val="14"/>
        <c:noMultiLvlLbl val="0"/>
      </c:catAx>
      <c:valAx>
        <c:axId val="1359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8042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OS'!$B$9:$B$37</c:f>
              <c:numCache>
                <c:ptCount val="29"/>
                <c:pt idx="0">
                  <c:v>217.85</c:v>
                </c:pt>
                <c:pt idx="1">
                  <c:v>3870.52</c:v>
                </c:pt>
                <c:pt idx="2">
                  <c:v>2721.98</c:v>
                </c:pt>
                <c:pt idx="3">
                  <c:v>1478.83</c:v>
                </c:pt>
                <c:pt idx="4">
                  <c:v>1036.66</c:v>
                </c:pt>
                <c:pt idx="5">
                  <c:v>2824.6</c:v>
                </c:pt>
                <c:pt idx="6">
                  <c:v>5892.42</c:v>
                </c:pt>
                <c:pt idx="7">
                  <c:v>1820.93</c:v>
                </c:pt>
                <c:pt idx="8">
                  <c:v>1738.13</c:v>
                </c:pt>
                <c:pt idx="10">
                  <c:v>303.39</c:v>
                </c:pt>
                <c:pt idx="11">
                  <c:v>1919.54</c:v>
                </c:pt>
                <c:pt idx="12">
                  <c:v>808.95</c:v>
                </c:pt>
                <c:pt idx="13">
                  <c:v>5129.44</c:v>
                </c:pt>
                <c:pt idx="15">
                  <c:v>130.08</c:v>
                </c:pt>
                <c:pt idx="16">
                  <c:v>241.69</c:v>
                </c:pt>
                <c:pt idx="17">
                  <c:v>1779.63</c:v>
                </c:pt>
                <c:pt idx="18">
                  <c:v>661.8</c:v>
                </c:pt>
                <c:pt idx="19">
                  <c:v>186.75</c:v>
                </c:pt>
                <c:pt idx="20">
                  <c:v>3538.66</c:v>
                </c:pt>
                <c:pt idx="21">
                  <c:v>1097.76</c:v>
                </c:pt>
                <c:pt idx="22">
                  <c:v>534.42</c:v>
                </c:pt>
                <c:pt idx="24">
                  <c:v>3034.18</c:v>
                </c:pt>
                <c:pt idx="25">
                  <c:v>394.83</c:v>
                </c:pt>
                <c:pt idx="26">
                  <c:v>2885.6</c:v>
                </c:pt>
                <c:pt idx="27">
                  <c:v>285.05</c:v>
                </c:pt>
                <c:pt idx="28">
                  <c:v>229.88</c:v>
                </c:pt>
              </c:numCache>
            </c:numRef>
          </c:val>
        </c:ser>
        <c:ser>
          <c:idx val="1"/>
          <c:order val="1"/>
          <c:tx>
            <c:strRef>
              <c:f>'[9]ANNEX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OS'!$C$9:$C$37</c:f>
              <c:numCache>
                <c:ptCount val="29"/>
                <c:pt idx="0">
                  <c:v>13.85</c:v>
                </c:pt>
                <c:pt idx="1">
                  <c:v>785.86</c:v>
                </c:pt>
                <c:pt idx="2">
                  <c:v>208.32</c:v>
                </c:pt>
                <c:pt idx="3">
                  <c:v>93.36</c:v>
                </c:pt>
                <c:pt idx="4">
                  <c:v>432.91</c:v>
                </c:pt>
                <c:pt idx="5">
                  <c:v>605.91</c:v>
                </c:pt>
                <c:pt idx="6">
                  <c:v>884.44</c:v>
                </c:pt>
                <c:pt idx="7">
                  <c:v>184.99</c:v>
                </c:pt>
                <c:pt idx="8">
                  <c:v>250.49</c:v>
                </c:pt>
                <c:pt idx="10">
                  <c:v>53.94</c:v>
                </c:pt>
                <c:pt idx="11">
                  <c:v>106.25</c:v>
                </c:pt>
                <c:pt idx="12">
                  <c:v>243.32</c:v>
                </c:pt>
                <c:pt idx="13">
                  <c:v>254.55</c:v>
                </c:pt>
                <c:pt idx="15">
                  <c:v>26.7</c:v>
                </c:pt>
                <c:pt idx="16">
                  <c:v>20.08</c:v>
                </c:pt>
                <c:pt idx="17">
                  <c:v>464.41</c:v>
                </c:pt>
                <c:pt idx="18">
                  <c:v>13.53</c:v>
                </c:pt>
                <c:pt idx="19">
                  <c:v>47.27</c:v>
                </c:pt>
                <c:pt idx="20">
                  <c:v>250.85</c:v>
                </c:pt>
                <c:pt idx="21">
                  <c:v>50.17</c:v>
                </c:pt>
                <c:pt idx="22">
                  <c:v>25.01</c:v>
                </c:pt>
                <c:pt idx="24">
                  <c:v>236.38</c:v>
                </c:pt>
                <c:pt idx="25">
                  <c:v>48.32</c:v>
                </c:pt>
                <c:pt idx="26">
                  <c:v>247.5</c:v>
                </c:pt>
                <c:pt idx="27">
                  <c:v>72.04</c:v>
                </c:pt>
                <c:pt idx="28">
                  <c:v>53.13</c:v>
                </c:pt>
              </c:numCache>
            </c:numRef>
          </c:val>
        </c:ser>
        <c:ser>
          <c:idx val="2"/>
          <c:order val="2"/>
          <c:tx>
            <c:strRef>
              <c:f>'[9]ANNEX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OS'!$D$9:$D$37</c:f>
              <c:numCache>
                <c:ptCount val="29"/>
                <c:pt idx="0">
                  <c:v>5.28</c:v>
                </c:pt>
                <c:pt idx="1">
                  <c:v>324.64</c:v>
                </c:pt>
                <c:pt idx="2">
                  <c:v>186.83</c:v>
                </c:pt>
                <c:pt idx="3">
                  <c:v>62.36</c:v>
                </c:pt>
                <c:pt idx="4">
                  <c:v>370.16</c:v>
                </c:pt>
                <c:pt idx="5">
                  <c:v>325.28</c:v>
                </c:pt>
                <c:pt idx="6">
                  <c:v>419.85</c:v>
                </c:pt>
                <c:pt idx="7">
                  <c:v>104.47</c:v>
                </c:pt>
                <c:pt idx="8">
                  <c:v>183.03</c:v>
                </c:pt>
                <c:pt idx="10">
                  <c:v>41.77</c:v>
                </c:pt>
                <c:pt idx="11">
                  <c:v>104.7</c:v>
                </c:pt>
                <c:pt idx="12">
                  <c:v>162.48</c:v>
                </c:pt>
                <c:pt idx="13">
                  <c:v>377.21</c:v>
                </c:pt>
                <c:pt idx="15">
                  <c:v>31.32</c:v>
                </c:pt>
                <c:pt idx="16">
                  <c:v>40.83</c:v>
                </c:pt>
                <c:pt idx="17">
                  <c:v>780.97</c:v>
                </c:pt>
                <c:pt idx="18">
                  <c:v>17.12</c:v>
                </c:pt>
                <c:pt idx="19">
                  <c:v>69.87</c:v>
                </c:pt>
                <c:pt idx="20">
                  <c:v>305.74</c:v>
                </c:pt>
                <c:pt idx="21">
                  <c:v>69.86</c:v>
                </c:pt>
                <c:pt idx="22">
                  <c:v>44.81</c:v>
                </c:pt>
                <c:pt idx="24">
                  <c:v>159.18</c:v>
                </c:pt>
                <c:pt idx="25">
                  <c:v>44.66</c:v>
                </c:pt>
                <c:pt idx="26">
                  <c:v>255.3</c:v>
                </c:pt>
                <c:pt idx="27">
                  <c:v>79.33</c:v>
                </c:pt>
                <c:pt idx="28">
                  <c:v>239.9</c:v>
                </c:pt>
              </c:numCache>
            </c:numRef>
          </c:val>
        </c:ser>
        <c:ser>
          <c:idx val="3"/>
          <c:order val="3"/>
          <c:tx>
            <c:strRef>
              <c:f>'[9]ANNEX I AGE WISE OS'!$E$7:$E$8</c:f>
              <c:strCache>
                <c:ptCount val="1"/>
                <c:pt idx="0">
                  <c:v>2010-11 &gt;3 Months (Apr - Dec)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OS'!$E$9:$E$37</c:f>
              <c:numCache>
                <c:ptCount val="29"/>
                <c:pt idx="0">
                  <c:v>6.82</c:v>
                </c:pt>
                <c:pt idx="1">
                  <c:v>455.6</c:v>
                </c:pt>
                <c:pt idx="2">
                  <c:v>171.46</c:v>
                </c:pt>
                <c:pt idx="3">
                  <c:v>75.56</c:v>
                </c:pt>
                <c:pt idx="4">
                  <c:v>192.39</c:v>
                </c:pt>
                <c:pt idx="5">
                  <c:v>266.38</c:v>
                </c:pt>
                <c:pt idx="6">
                  <c:v>371.33</c:v>
                </c:pt>
                <c:pt idx="7">
                  <c:v>466</c:v>
                </c:pt>
                <c:pt idx="8">
                  <c:v>178.01</c:v>
                </c:pt>
                <c:pt idx="10">
                  <c:v>51.03</c:v>
                </c:pt>
                <c:pt idx="11">
                  <c:v>132.46</c:v>
                </c:pt>
                <c:pt idx="12">
                  <c:v>167.55</c:v>
                </c:pt>
                <c:pt idx="13">
                  <c:v>359.8</c:v>
                </c:pt>
                <c:pt idx="15">
                  <c:v>27.92</c:v>
                </c:pt>
                <c:pt idx="16">
                  <c:v>57.05</c:v>
                </c:pt>
                <c:pt idx="17">
                  <c:v>525.03</c:v>
                </c:pt>
                <c:pt idx="18">
                  <c:v>17.48</c:v>
                </c:pt>
                <c:pt idx="19">
                  <c:v>27.35</c:v>
                </c:pt>
                <c:pt idx="20">
                  <c:v>185.28</c:v>
                </c:pt>
                <c:pt idx="21">
                  <c:v>90.58</c:v>
                </c:pt>
                <c:pt idx="22">
                  <c:v>23.65</c:v>
                </c:pt>
                <c:pt idx="24">
                  <c:v>231.49</c:v>
                </c:pt>
                <c:pt idx="25">
                  <c:v>42.18</c:v>
                </c:pt>
                <c:pt idx="26">
                  <c:v>388.62</c:v>
                </c:pt>
                <c:pt idx="27">
                  <c:v>50.34</c:v>
                </c:pt>
                <c:pt idx="28">
                  <c:v>63.89</c:v>
                </c:pt>
              </c:numCache>
            </c:numRef>
          </c:val>
        </c:ser>
        <c:axId val="19545408"/>
        <c:axId val="41690945"/>
      </c:barChart>
      <c:catAx>
        <c:axId val="19545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0945"/>
        <c:crosses val="autoZero"/>
        <c:auto val="1"/>
        <c:lblOffset val="100"/>
        <c:tickLblSkip val="9"/>
        <c:noMultiLvlLbl val="0"/>
      </c:catAx>
      <c:valAx>
        <c:axId val="41690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540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'[8]ANNEX I AGE WISE OS'!$B$9:$B$37</c:f>
              <c:numCache>
                <c:ptCount val="29"/>
                <c:pt idx="0">
                  <c:v>202.15</c:v>
                </c:pt>
                <c:pt idx="1">
                  <c:v>4646.39</c:v>
                </c:pt>
                <c:pt idx="2">
                  <c:v>2684.84</c:v>
                </c:pt>
                <c:pt idx="3">
                  <c:v>1312.99</c:v>
                </c:pt>
                <c:pt idx="4">
                  <c:v>1462.12</c:v>
                </c:pt>
                <c:pt idx="5">
                  <c:v>3231.68</c:v>
                </c:pt>
                <c:pt idx="6">
                  <c:v>6536.21</c:v>
                </c:pt>
                <c:pt idx="7">
                  <c:v>1604.47</c:v>
                </c:pt>
                <c:pt idx="8">
                  <c:v>1673.48</c:v>
                </c:pt>
                <c:pt idx="10">
                  <c:v>356.74</c:v>
                </c:pt>
                <c:pt idx="11">
                  <c:v>2023.03</c:v>
                </c:pt>
                <c:pt idx="12">
                  <c:v>1048.89</c:v>
                </c:pt>
                <c:pt idx="13">
                  <c:v>5374.77</c:v>
                </c:pt>
                <c:pt idx="15">
                  <c:v>159.27</c:v>
                </c:pt>
                <c:pt idx="16">
                  <c:v>261.32</c:v>
                </c:pt>
                <c:pt idx="17">
                  <c:v>2239.53</c:v>
                </c:pt>
                <c:pt idx="18">
                  <c:v>674.29</c:v>
                </c:pt>
                <c:pt idx="19">
                  <c:v>231.42</c:v>
                </c:pt>
                <c:pt idx="20">
                  <c:v>3774.81</c:v>
                </c:pt>
                <c:pt idx="21">
                  <c:v>1146.56</c:v>
                </c:pt>
                <c:pt idx="22">
                  <c:v>558.77</c:v>
                </c:pt>
                <c:pt idx="24">
                  <c:v>3265.47</c:v>
                </c:pt>
                <c:pt idx="25">
                  <c:v>441.99</c:v>
                </c:pt>
                <c:pt idx="26">
                  <c:v>3130.15</c:v>
                </c:pt>
                <c:pt idx="27">
                  <c:v>349.46</c:v>
                </c:pt>
                <c:pt idx="28">
                  <c:v>281.12</c:v>
                </c:pt>
              </c:numCache>
            </c:numRef>
          </c:val>
        </c:ser>
        <c:ser>
          <c:idx val="1"/>
          <c:order val="1"/>
          <c:tx>
            <c:strRef>
              <c:f>'[8]ANNEX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'[8]ANNEX I AGE WISE OS'!$C$9:$C$37</c:f>
              <c:numCache>
                <c:ptCount val="29"/>
                <c:pt idx="0">
                  <c:v>5.27</c:v>
                </c:pt>
                <c:pt idx="1">
                  <c:v>322.01</c:v>
                </c:pt>
                <c:pt idx="2">
                  <c:v>186.68</c:v>
                </c:pt>
                <c:pt idx="3">
                  <c:v>61.08</c:v>
                </c:pt>
                <c:pt idx="4">
                  <c:v>369.71</c:v>
                </c:pt>
                <c:pt idx="5">
                  <c:v>324.43</c:v>
                </c:pt>
                <c:pt idx="6">
                  <c:v>419.29</c:v>
                </c:pt>
                <c:pt idx="7">
                  <c:v>101.8</c:v>
                </c:pt>
                <c:pt idx="8">
                  <c:v>182.79</c:v>
                </c:pt>
                <c:pt idx="10">
                  <c:v>41.49</c:v>
                </c:pt>
                <c:pt idx="11">
                  <c:v>104.1</c:v>
                </c:pt>
                <c:pt idx="12">
                  <c:v>159.92</c:v>
                </c:pt>
                <c:pt idx="13">
                  <c:v>375.66</c:v>
                </c:pt>
                <c:pt idx="15">
                  <c:v>30.98</c:v>
                </c:pt>
                <c:pt idx="16">
                  <c:v>40.4</c:v>
                </c:pt>
                <c:pt idx="17">
                  <c:v>779.2</c:v>
                </c:pt>
                <c:pt idx="18">
                  <c:v>16.76</c:v>
                </c:pt>
                <c:pt idx="19">
                  <c:v>69.36</c:v>
                </c:pt>
                <c:pt idx="20">
                  <c:v>303.62</c:v>
                </c:pt>
                <c:pt idx="21">
                  <c:v>69.27</c:v>
                </c:pt>
                <c:pt idx="22">
                  <c:v>44.33</c:v>
                </c:pt>
                <c:pt idx="24">
                  <c:v>153.59</c:v>
                </c:pt>
                <c:pt idx="25">
                  <c:v>44</c:v>
                </c:pt>
                <c:pt idx="26">
                  <c:v>241.92</c:v>
                </c:pt>
                <c:pt idx="27">
                  <c:v>77.34</c:v>
                </c:pt>
                <c:pt idx="28">
                  <c:v>237.22</c:v>
                </c:pt>
              </c:numCache>
            </c:numRef>
          </c:val>
        </c:ser>
        <c:ser>
          <c:idx val="2"/>
          <c:order val="2"/>
          <c:tx>
            <c:strRef>
              <c:f>'[8]ANNEX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'[8]ANNEX I AGE WISE OS'!$D$9:$D$37</c:f>
              <c:numCache>
                <c:ptCount val="29"/>
                <c:pt idx="0">
                  <c:v>11.37</c:v>
                </c:pt>
                <c:pt idx="1">
                  <c:v>886.12</c:v>
                </c:pt>
                <c:pt idx="2">
                  <c:v>271.45</c:v>
                </c:pt>
                <c:pt idx="3">
                  <c:v>115.78</c:v>
                </c:pt>
                <c:pt idx="4">
                  <c:v>296.66</c:v>
                </c:pt>
                <c:pt idx="5">
                  <c:v>412.38</c:v>
                </c:pt>
                <c:pt idx="6">
                  <c:v>572.55</c:v>
                </c:pt>
                <c:pt idx="7">
                  <c:v>636.49</c:v>
                </c:pt>
                <c:pt idx="8">
                  <c:v>268.7</c:v>
                </c:pt>
                <c:pt idx="10">
                  <c:v>111.27</c:v>
                </c:pt>
                <c:pt idx="11">
                  <c:v>205.83</c:v>
                </c:pt>
                <c:pt idx="12">
                  <c:v>272.27</c:v>
                </c:pt>
                <c:pt idx="13">
                  <c:v>1103.96</c:v>
                </c:pt>
                <c:pt idx="15">
                  <c:v>42.2</c:v>
                </c:pt>
                <c:pt idx="16">
                  <c:v>80.37</c:v>
                </c:pt>
                <c:pt idx="17">
                  <c:v>640.52</c:v>
                </c:pt>
                <c:pt idx="18">
                  <c:v>30.21</c:v>
                </c:pt>
                <c:pt idx="19">
                  <c:v>47.8</c:v>
                </c:pt>
                <c:pt idx="20">
                  <c:v>312.61</c:v>
                </c:pt>
                <c:pt idx="21">
                  <c:v>121.4</c:v>
                </c:pt>
                <c:pt idx="22">
                  <c:v>41.13</c:v>
                </c:pt>
                <c:pt idx="24">
                  <c:v>399.03</c:v>
                </c:pt>
                <c:pt idx="25">
                  <c:v>70.49</c:v>
                </c:pt>
                <c:pt idx="26">
                  <c:v>584.73</c:v>
                </c:pt>
                <c:pt idx="27">
                  <c:v>87.3</c:v>
                </c:pt>
                <c:pt idx="28">
                  <c:v>104.72</c:v>
                </c:pt>
              </c:numCache>
            </c:numRef>
          </c:val>
        </c:ser>
        <c:ser>
          <c:idx val="3"/>
          <c:order val="3"/>
          <c:tx>
            <c:strRef>
              <c:f>'[8]ANNEX I AGE WISE OS'!$E$7:$E$8</c:f>
              <c:strCache>
                <c:ptCount val="1"/>
                <c:pt idx="0">
                  <c:v>2011-12     ( 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'[8]ANNEX I AGE WISE OS'!$E$9:$E$37</c:f>
              <c:numCache>
                <c:ptCount val="29"/>
                <c:pt idx="0">
                  <c:v>8.9</c:v>
                </c:pt>
                <c:pt idx="1">
                  <c:v>598.52</c:v>
                </c:pt>
                <c:pt idx="2">
                  <c:v>188.43</c:v>
                </c:pt>
                <c:pt idx="3">
                  <c:v>80.66</c:v>
                </c:pt>
                <c:pt idx="4">
                  <c:v>218.03</c:v>
                </c:pt>
                <c:pt idx="5">
                  <c:v>304.64</c:v>
                </c:pt>
                <c:pt idx="6">
                  <c:v>426.92</c:v>
                </c:pt>
                <c:pt idx="7">
                  <c:v>511.8</c:v>
                </c:pt>
                <c:pt idx="8">
                  <c:v>200.92</c:v>
                </c:pt>
                <c:pt idx="10">
                  <c:v>57.25</c:v>
                </c:pt>
                <c:pt idx="11">
                  <c:v>143.14</c:v>
                </c:pt>
                <c:pt idx="12">
                  <c:v>181.66</c:v>
                </c:pt>
                <c:pt idx="13">
                  <c:v>483.6</c:v>
                </c:pt>
                <c:pt idx="15">
                  <c:v>30.56</c:v>
                </c:pt>
                <c:pt idx="16">
                  <c:v>63.07</c:v>
                </c:pt>
                <c:pt idx="17">
                  <c:v>548.42</c:v>
                </c:pt>
                <c:pt idx="18">
                  <c:v>18.98</c:v>
                </c:pt>
                <c:pt idx="19">
                  <c:v>30.27</c:v>
                </c:pt>
                <c:pt idx="20">
                  <c:v>200.06</c:v>
                </c:pt>
                <c:pt idx="21">
                  <c:v>93.6</c:v>
                </c:pt>
                <c:pt idx="22">
                  <c:v>27.42</c:v>
                </c:pt>
                <c:pt idx="24">
                  <c:v>275.2</c:v>
                </c:pt>
                <c:pt idx="25">
                  <c:v>45.43</c:v>
                </c:pt>
                <c:pt idx="26">
                  <c:v>411.1</c:v>
                </c:pt>
                <c:pt idx="27">
                  <c:v>58.56</c:v>
                </c:pt>
                <c:pt idx="28">
                  <c:v>70.09</c:v>
                </c:pt>
              </c:numCache>
            </c:numRef>
          </c:val>
        </c:ser>
        <c:axId val="39674186"/>
        <c:axId val="21523355"/>
      </c:barChart>
      <c:catAx>
        <c:axId val="3967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23355"/>
        <c:crosses val="autoZero"/>
        <c:auto val="1"/>
        <c:lblOffset val="100"/>
        <c:tickLblSkip val="7"/>
        <c:noMultiLvlLbl val="0"/>
      </c:catAx>
      <c:valAx>
        <c:axId val="2152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418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OS'!$B$9:$B$37</c:f>
              <c:numCache>
                <c:ptCount val="29"/>
                <c:pt idx="0">
                  <c:v>202.12</c:v>
                </c:pt>
                <c:pt idx="1">
                  <c:v>4638.5</c:v>
                </c:pt>
                <c:pt idx="2">
                  <c:v>2684.69</c:v>
                </c:pt>
                <c:pt idx="3">
                  <c:v>1312.3</c:v>
                </c:pt>
                <c:pt idx="4">
                  <c:v>1458.39</c:v>
                </c:pt>
                <c:pt idx="5">
                  <c:v>3230.64</c:v>
                </c:pt>
                <c:pt idx="6">
                  <c:v>6534.84</c:v>
                </c:pt>
                <c:pt idx="7">
                  <c:v>1604.17</c:v>
                </c:pt>
                <c:pt idx="8">
                  <c:v>1671.31</c:v>
                </c:pt>
                <c:pt idx="10">
                  <c:v>356.57</c:v>
                </c:pt>
                <c:pt idx="11">
                  <c:v>2021.03</c:v>
                </c:pt>
                <c:pt idx="12">
                  <c:v>1046.6</c:v>
                </c:pt>
                <c:pt idx="13">
                  <c:v>5371.55</c:v>
                </c:pt>
                <c:pt idx="15">
                  <c:v>158.23</c:v>
                </c:pt>
                <c:pt idx="16">
                  <c:v>261.08</c:v>
                </c:pt>
                <c:pt idx="17">
                  <c:v>2235.17</c:v>
                </c:pt>
                <c:pt idx="18">
                  <c:v>674</c:v>
                </c:pt>
                <c:pt idx="19">
                  <c:v>230.27</c:v>
                </c:pt>
                <c:pt idx="20">
                  <c:v>3772.75</c:v>
                </c:pt>
                <c:pt idx="21">
                  <c:v>1145.17</c:v>
                </c:pt>
                <c:pt idx="22">
                  <c:v>558.41</c:v>
                </c:pt>
                <c:pt idx="24">
                  <c:v>3263.12</c:v>
                </c:pt>
                <c:pt idx="25">
                  <c:v>441.98</c:v>
                </c:pt>
                <c:pt idx="26">
                  <c:v>3128.07</c:v>
                </c:pt>
                <c:pt idx="27">
                  <c:v>347.84</c:v>
                </c:pt>
                <c:pt idx="28">
                  <c:v>280.12</c:v>
                </c:pt>
              </c:numCache>
            </c:numRef>
          </c:val>
        </c:ser>
        <c:ser>
          <c:idx val="1"/>
          <c:order val="1"/>
          <c:tx>
            <c:strRef>
              <c:f>'[7]ANNEX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OS'!$C$9:$C$37</c:f>
              <c:numCache>
                <c:ptCount val="29"/>
                <c:pt idx="0">
                  <c:v>5.27</c:v>
                </c:pt>
                <c:pt idx="1">
                  <c:v>320.66</c:v>
                </c:pt>
                <c:pt idx="2">
                  <c:v>186.46</c:v>
                </c:pt>
                <c:pt idx="3">
                  <c:v>61.03</c:v>
                </c:pt>
                <c:pt idx="4">
                  <c:v>356.31</c:v>
                </c:pt>
                <c:pt idx="5">
                  <c:v>324.13</c:v>
                </c:pt>
                <c:pt idx="6">
                  <c:v>418.7</c:v>
                </c:pt>
                <c:pt idx="7">
                  <c:v>101.56</c:v>
                </c:pt>
                <c:pt idx="8">
                  <c:v>182.6</c:v>
                </c:pt>
                <c:pt idx="10">
                  <c:v>41.39</c:v>
                </c:pt>
                <c:pt idx="11">
                  <c:v>103.71</c:v>
                </c:pt>
                <c:pt idx="12">
                  <c:v>156.51</c:v>
                </c:pt>
                <c:pt idx="13">
                  <c:v>374.66</c:v>
                </c:pt>
                <c:pt idx="15">
                  <c:v>30.2</c:v>
                </c:pt>
                <c:pt idx="16">
                  <c:v>40.12</c:v>
                </c:pt>
                <c:pt idx="17">
                  <c:v>778.44</c:v>
                </c:pt>
                <c:pt idx="18">
                  <c:v>16.38</c:v>
                </c:pt>
                <c:pt idx="19">
                  <c:v>69.11</c:v>
                </c:pt>
                <c:pt idx="20">
                  <c:v>300.77</c:v>
                </c:pt>
                <c:pt idx="21">
                  <c:v>68.88</c:v>
                </c:pt>
                <c:pt idx="22">
                  <c:v>44.25</c:v>
                </c:pt>
                <c:pt idx="24">
                  <c:v>153.07</c:v>
                </c:pt>
                <c:pt idx="25">
                  <c:v>43.87</c:v>
                </c:pt>
                <c:pt idx="26">
                  <c:v>238.98</c:v>
                </c:pt>
                <c:pt idx="27">
                  <c:v>76.23</c:v>
                </c:pt>
                <c:pt idx="28">
                  <c:v>235.99</c:v>
                </c:pt>
              </c:numCache>
            </c:numRef>
          </c:val>
        </c:ser>
        <c:ser>
          <c:idx val="2"/>
          <c:order val="2"/>
          <c:tx>
            <c:strRef>
              <c:f>'[7]ANNEX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OS'!$D$9:$D$37</c:f>
              <c:numCache>
                <c:ptCount val="29"/>
                <c:pt idx="0">
                  <c:v>11.1</c:v>
                </c:pt>
                <c:pt idx="1">
                  <c:v>844.41</c:v>
                </c:pt>
                <c:pt idx="2">
                  <c:v>252.8</c:v>
                </c:pt>
                <c:pt idx="3">
                  <c:v>108.31</c:v>
                </c:pt>
                <c:pt idx="4">
                  <c:v>279.55</c:v>
                </c:pt>
                <c:pt idx="5">
                  <c:v>391.84</c:v>
                </c:pt>
                <c:pt idx="6">
                  <c:v>544.29</c:v>
                </c:pt>
                <c:pt idx="7">
                  <c:v>576.07</c:v>
                </c:pt>
                <c:pt idx="8">
                  <c:v>263.46</c:v>
                </c:pt>
                <c:pt idx="10">
                  <c:v>100.03</c:v>
                </c:pt>
                <c:pt idx="11">
                  <c:v>181.98</c:v>
                </c:pt>
                <c:pt idx="12">
                  <c:v>230.08</c:v>
                </c:pt>
                <c:pt idx="13">
                  <c:v>940.25</c:v>
                </c:pt>
                <c:pt idx="15">
                  <c:v>38.35</c:v>
                </c:pt>
                <c:pt idx="16">
                  <c:v>72.36</c:v>
                </c:pt>
                <c:pt idx="17">
                  <c:v>604.99</c:v>
                </c:pt>
                <c:pt idx="18">
                  <c:v>26.44</c:v>
                </c:pt>
                <c:pt idx="19">
                  <c:v>41.68</c:v>
                </c:pt>
                <c:pt idx="20">
                  <c:v>288.76</c:v>
                </c:pt>
                <c:pt idx="21">
                  <c:v>111.26</c:v>
                </c:pt>
                <c:pt idx="22">
                  <c:v>35.9</c:v>
                </c:pt>
                <c:pt idx="24">
                  <c:v>362.93</c:v>
                </c:pt>
                <c:pt idx="25">
                  <c:v>63.46</c:v>
                </c:pt>
                <c:pt idx="26">
                  <c:v>521.66</c:v>
                </c:pt>
                <c:pt idx="27">
                  <c:v>75.36</c:v>
                </c:pt>
                <c:pt idx="28">
                  <c:v>94.26</c:v>
                </c:pt>
              </c:numCache>
            </c:numRef>
          </c:val>
        </c:ser>
        <c:ser>
          <c:idx val="3"/>
          <c:order val="3"/>
          <c:tx>
            <c:strRef>
              <c:f>'[7]ANNEX I AGE WISE OS'!$E$7:$E$8</c:f>
              <c:strCache>
                <c:ptCount val="1"/>
                <c:pt idx="0">
                  <c:v>2011-12     ( Apr to 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OS'!$E$9:$E$37</c:f>
              <c:numCache>
                <c:ptCount val="29"/>
                <c:pt idx="0">
                  <c:v>5.59</c:v>
                </c:pt>
                <c:pt idx="1">
                  <c:v>704.63</c:v>
                </c:pt>
                <c:pt idx="2">
                  <c:v>183.84</c:v>
                </c:pt>
                <c:pt idx="3">
                  <c:v>91.62</c:v>
                </c:pt>
                <c:pt idx="4">
                  <c:v>229.23</c:v>
                </c:pt>
                <c:pt idx="5">
                  <c:v>308</c:v>
                </c:pt>
                <c:pt idx="6">
                  <c:v>291.55</c:v>
                </c:pt>
                <c:pt idx="7">
                  <c:v>202.35</c:v>
                </c:pt>
                <c:pt idx="8">
                  <c:v>114.72</c:v>
                </c:pt>
                <c:pt idx="10">
                  <c:v>176.26</c:v>
                </c:pt>
                <c:pt idx="11">
                  <c:v>225.7</c:v>
                </c:pt>
                <c:pt idx="12">
                  <c:v>510.93</c:v>
                </c:pt>
                <c:pt idx="13">
                  <c:v>1275.69</c:v>
                </c:pt>
                <c:pt idx="15">
                  <c:v>62.71</c:v>
                </c:pt>
                <c:pt idx="16">
                  <c:v>38.36</c:v>
                </c:pt>
                <c:pt idx="17">
                  <c:v>893.66</c:v>
                </c:pt>
                <c:pt idx="18">
                  <c:v>29.73</c:v>
                </c:pt>
                <c:pt idx="19">
                  <c:v>263.51</c:v>
                </c:pt>
                <c:pt idx="20">
                  <c:v>82.89</c:v>
                </c:pt>
                <c:pt idx="21">
                  <c:v>210.88</c:v>
                </c:pt>
                <c:pt idx="22">
                  <c:v>103.24</c:v>
                </c:pt>
                <c:pt idx="24">
                  <c:v>281.27</c:v>
                </c:pt>
                <c:pt idx="25">
                  <c:v>61.74</c:v>
                </c:pt>
                <c:pt idx="26">
                  <c:v>420.89</c:v>
                </c:pt>
                <c:pt idx="27">
                  <c:v>78.75</c:v>
                </c:pt>
                <c:pt idx="28">
                  <c:v>127.2</c:v>
                </c:pt>
              </c:numCache>
            </c:numRef>
          </c:val>
        </c:ser>
        <c:axId val="59492468"/>
        <c:axId val="65670165"/>
      </c:barChart>
      <c:catAx>
        <c:axId val="59492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70165"/>
        <c:crosses val="autoZero"/>
        <c:auto val="1"/>
        <c:lblOffset val="100"/>
        <c:tickLblSkip val="9"/>
        <c:noMultiLvlLbl val="0"/>
      </c:catAx>
      <c:valAx>
        <c:axId val="65670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246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'[6]ANNEX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'[6]ANNEX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'[6]ANNEX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54160574"/>
        <c:axId val="17683119"/>
      </c:barChart>
      <c:catAx>
        <c:axId val="5416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3119"/>
        <c:crosses val="autoZero"/>
        <c:auto val="1"/>
        <c:lblOffset val="100"/>
        <c:tickLblSkip val="9"/>
        <c:noMultiLvlLbl val="0"/>
      </c:catAx>
      <c:valAx>
        <c:axId val="17683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7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'[6]ANNEX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'[6]ANNEX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'[6]ANNEX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24930344"/>
        <c:axId val="23046505"/>
      </c:barChart>
      <c:catAx>
        <c:axId val="24930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46505"/>
        <c:crosses val="autoZero"/>
        <c:auto val="1"/>
        <c:lblOffset val="100"/>
        <c:tickLblSkip val="9"/>
        <c:noMultiLvlLbl val="0"/>
      </c:catAx>
      <c:valAx>
        <c:axId val="2304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3034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OS'!$C$7:$C$8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OS'!$C$9:$C$37</c:f>
              <c:numCache>
                <c:ptCount val="29"/>
                <c:pt idx="0">
                  <c:v>202.11</c:v>
                </c:pt>
                <c:pt idx="1">
                  <c:v>4615.59</c:v>
                </c:pt>
                <c:pt idx="2">
                  <c:v>2678.19</c:v>
                </c:pt>
                <c:pt idx="3">
                  <c:v>1311.14</c:v>
                </c:pt>
                <c:pt idx="4">
                  <c:v>1455.43</c:v>
                </c:pt>
                <c:pt idx="5">
                  <c:v>3228.35</c:v>
                </c:pt>
                <c:pt idx="6">
                  <c:v>6531.7</c:v>
                </c:pt>
                <c:pt idx="7">
                  <c:v>1602.52</c:v>
                </c:pt>
                <c:pt idx="8">
                  <c:v>1666.82</c:v>
                </c:pt>
                <c:pt idx="10">
                  <c:v>355.94</c:v>
                </c:pt>
                <c:pt idx="11">
                  <c:v>2010.25</c:v>
                </c:pt>
                <c:pt idx="12">
                  <c:v>1032.31</c:v>
                </c:pt>
                <c:pt idx="13">
                  <c:v>5352.74</c:v>
                </c:pt>
                <c:pt idx="15">
                  <c:v>151.54</c:v>
                </c:pt>
                <c:pt idx="16">
                  <c:v>260.47</c:v>
                </c:pt>
                <c:pt idx="17">
                  <c:v>2233.86</c:v>
                </c:pt>
                <c:pt idx="18">
                  <c:v>671.35</c:v>
                </c:pt>
                <c:pt idx="19">
                  <c:v>225.03</c:v>
                </c:pt>
                <c:pt idx="20">
                  <c:v>3758.56</c:v>
                </c:pt>
                <c:pt idx="21">
                  <c:v>1140.66</c:v>
                </c:pt>
                <c:pt idx="22">
                  <c:v>556.84</c:v>
                </c:pt>
                <c:pt idx="24">
                  <c:v>3234.18</c:v>
                </c:pt>
                <c:pt idx="25">
                  <c:v>441.96</c:v>
                </c:pt>
                <c:pt idx="26">
                  <c:v>3117.35</c:v>
                </c:pt>
                <c:pt idx="27">
                  <c:v>340.93</c:v>
                </c:pt>
                <c:pt idx="28">
                  <c:v>277.76</c:v>
                </c:pt>
              </c:numCache>
            </c:numRef>
          </c:val>
        </c:ser>
        <c:ser>
          <c:idx val="1"/>
          <c:order val="1"/>
          <c:tx>
            <c:strRef>
              <c:f>'[5]ANNEX I AGE WISE OS'!$D$7:$D$8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OS'!$D$9:$D$37</c:f>
              <c:numCache>
                <c:ptCount val="29"/>
                <c:pt idx="0">
                  <c:v>5.27</c:v>
                </c:pt>
                <c:pt idx="1">
                  <c:v>312.82</c:v>
                </c:pt>
                <c:pt idx="2">
                  <c:v>185.84</c:v>
                </c:pt>
                <c:pt idx="3">
                  <c:v>60.67</c:v>
                </c:pt>
                <c:pt idx="4">
                  <c:v>344.41</c:v>
                </c:pt>
                <c:pt idx="5">
                  <c:v>323.52</c:v>
                </c:pt>
                <c:pt idx="6">
                  <c:v>417.94</c:v>
                </c:pt>
                <c:pt idx="7">
                  <c:v>101.04</c:v>
                </c:pt>
                <c:pt idx="8">
                  <c:v>182.09</c:v>
                </c:pt>
                <c:pt idx="10">
                  <c:v>41.09</c:v>
                </c:pt>
                <c:pt idx="11">
                  <c:v>101.85</c:v>
                </c:pt>
                <c:pt idx="12">
                  <c:v>151.72</c:v>
                </c:pt>
                <c:pt idx="13">
                  <c:v>371.5</c:v>
                </c:pt>
                <c:pt idx="15">
                  <c:v>28.89</c:v>
                </c:pt>
                <c:pt idx="16">
                  <c:v>39.31</c:v>
                </c:pt>
                <c:pt idx="17">
                  <c:v>776.99</c:v>
                </c:pt>
                <c:pt idx="18">
                  <c:v>16.05</c:v>
                </c:pt>
                <c:pt idx="19">
                  <c:v>68.28</c:v>
                </c:pt>
                <c:pt idx="20">
                  <c:v>298.05</c:v>
                </c:pt>
                <c:pt idx="21">
                  <c:v>67.21</c:v>
                </c:pt>
                <c:pt idx="22">
                  <c:v>43.76</c:v>
                </c:pt>
                <c:pt idx="24">
                  <c:v>150.99</c:v>
                </c:pt>
                <c:pt idx="25">
                  <c:v>43.76</c:v>
                </c:pt>
                <c:pt idx="26">
                  <c:v>220.25</c:v>
                </c:pt>
                <c:pt idx="27">
                  <c:v>74.03</c:v>
                </c:pt>
                <c:pt idx="28">
                  <c:v>235.35</c:v>
                </c:pt>
              </c:numCache>
            </c:numRef>
          </c:val>
        </c:ser>
        <c:ser>
          <c:idx val="2"/>
          <c:order val="2"/>
          <c:tx>
            <c:strRef>
              <c:f>'[5]ANNEX I AGE WISE OS'!$E$7:$E$8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OS'!$E$9:$E$37</c:f>
              <c:numCache>
                <c:ptCount val="29"/>
                <c:pt idx="0">
                  <c:v>10.88</c:v>
                </c:pt>
                <c:pt idx="1">
                  <c:v>819.26</c:v>
                </c:pt>
                <c:pt idx="2">
                  <c:v>244.41</c:v>
                </c:pt>
                <c:pt idx="3">
                  <c:v>102.06</c:v>
                </c:pt>
                <c:pt idx="4">
                  <c:v>263.25</c:v>
                </c:pt>
                <c:pt idx="5">
                  <c:v>383.6</c:v>
                </c:pt>
                <c:pt idx="6">
                  <c:v>532.16</c:v>
                </c:pt>
                <c:pt idx="7">
                  <c:v>455.27</c:v>
                </c:pt>
                <c:pt idx="8">
                  <c:v>246.27</c:v>
                </c:pt>
                <c:pt idx="10">
                  <c:v>91.12</c:v>
                </c:pt>
                <c:pt idx="11">
                  <c:v>165.02</c:v>
                </c:pt>
                <c:pt idx="12">
                  <c:v>198.72</c:v>
                </c:pt>
                <c:pt idx="13">
                  <c:v>788.93</c:v>
                </c:pt>
                <c:pt idx="15">
                  <c:v>35.2</c:v>
                </c:pt>
                <c:pt idx="16">
                  <c:v>67.36</c:v>
                </c:pt>
                <c:pt idx="17">
                  <c:v>589.69</c:v>
                </c:pt>
                <c:pt idx="18">
                  <c:v>23.79</c:v>
                </c:pt>
                <c:pt idx="19">
                  <c:v>37.96</c:v>
                </c:pt>
                <c:pt idx="20">
                  <c:v>262.98</c:v>
                </c:pt>
                <c:pt idx="21">
                  <c:v>104.67</c:v>
                </c:pt>
                <c:pt idx="22">
                  <c:v>31.74</c:v>
                </c:pt>
                <c:pt idx="24">
                  <c:v>290.71</c:v>
                </c:pt>
                <c:pt idx="25">
                  <c:v>51.57</c:v>
                </c:pt>
                <c:pt idx="26">
                  <c:v>384.42</c:v>
                </c:pt>
                <c:pt idx="27">
                  <c:v>60.79</c:v>
                </c:pt>
                <c:pt idx="28">
                  <c:v>87.32</c:v>
                </c:pt>
              </c:numCache>
            </c:numRef>
          </c:val>
        </c:ser>
        <c:ser>
          <c:idx val="3"/>
          <c:order val="3"/>
          <c:tx>
            <c:strRef>
              <c:f>'[5]ANNEX I AGE WISE OS'!$F$7:$F$8</c:f>
              <c:strCache>
                <c:ptCount val="1"/>
                <c:pt idx="0">
                  <c:v>2011-12     ( Apr to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OS'!$F$9:$F$37</c:f>
              <c:numCache>
                <c:ptCount val="29"/>
                <c:pt idx="0">
                  <c:v>8.99</c:v>
                </c:pt>
                <c:pt idx="1">
                  <c:v>779.31</c:v>
                </c:pt>
                <c:pt idx="2">
                  <c:v>313.98</c:v>
                </c:pt>
                <c:pt idx="3">
                  <c:v>137.71</c:v>
                </c:pt>
                <c:pt idx="4">
                  <c:v>277.73</c:v>
                </c:pt>
                <c:pt idx="5">
                  <c:v>367.01</c:v>
                </c:pt>
                <c:pt idx="6">
                  <c:v>405.42</c:v>
                </c:pt>
                <c:pt idx="7">
                  <c:v>343.9</c:v>
                </c:pt>
                <c:pt idx="8">
                  <c:v>147.54</c:v>
                </c:pt>
                <c:pt idx="10">
                  <c:v>231.09</c:v>
                </c:pt>
                <c:pt idx="11">
                  <c:v>219.87</c:v>
                </c:pt>
                <c:pt idx="12">
                  <c:v>578.82</c:v>
                </c:pt>
                <c:pt idx="13">
                  <c:v>1647.83</c:v>
                </c:pt>
                <c:pt idx="15">
                  <c:v>66.82</c:v>
                </c:pt>
                <c:pt idx="16">
                  <c:v>58.38</c:v>
                </c:pt>
                <c:pt idx="17">
                  <c:v>947.98</c:v>
                </c:pt>
                <c:pt idx="18">
                  <c:v>49.71</c:v>
                </c:pt>
                <c:pt idx="19">
                  <c:v>250.82</c:v>
                </c:pt>
                <c:pt idx="20">
                  <c:v>150.44</c:v>
                </c:pt>
                <c:pt idx="21">
                  <c:v>235.95</c:v>
                </c:pt>
                <c:pt idx="22">
                  <c:v>113.03</c:v>
                </c:pt>
                <c:pt idx="24">
                  <c:v>388.45</c:v>
                </c:pt>
                <c:pt idx="25">
                  <c:v>115.4</c:v>
                </c:pt>
                <c:pt idx="26">
                  <c:v>567.93</c:v>
                </c:pt>
                <c:pt idx="27">
                  <c:v>99.87</c:v>
                </c:pt>
                <c:pt idx="28">
                  <c:v>161.46</c:v>
                </c:pt>
              </c:numCache>
            </c:numRef>
          </c:val>
        </c:ser>
        <c:axId val="6091954"/>
        <c:axId val="54827587"/>
      </c:barChart>
      <c:catAx>
        <c:axId val="60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7587"/>
        <c:crosses val="autoZero"/>
        <c:auto val="1"/>
        <c:lblOffset val="100"/>
        <c:tickLblSkip val="9"/>
        <c:noMultiLvlLbl val="0"/>
      </c:catAx>
      <c:valAx>
        <c:axId val="54827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95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23686236"/>
        <c:axId val="11849533"/>
      </c:barChart>
      <c:catAx>
        <c:axId val="23686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49533"/>
        <c:crosses val="autoZero"/>
        <c:auto val="1"/>
        <c:lblOffset val="100"/>
        <c:tickLblSkip val="9"/>
        <c:noMultiLvlLbl val="0"/>
      </c:catAx>
      <c:valAx>
        <c:axId val="118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23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39536934"/>
        <c:axId val="20288087"/>
      </c:barChart>
      <c:catAx>
        <c:axId val="3953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88087"/>
        <c:crosses val="autoZero"/>
        <c:auto val="1"/>
        <c:lblOffset val="100"/>
        <c:tickLblSkip val="9"/>
        <c:noMultiLvlLbl val="0"/>
      </c:catAx>
      <c:valAx>
        <c:axId val="2028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3693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OS'!$C$7:$C$35</c:f>
              <c:numCache>
                <c:ptCount val="29"/>
                <c:pt idx="0">
                  <c:v>201.97</c:v>
                </c:pt>
                <c:pt idx="1">
                  <c:v>4581.26</c:v>
                </c:pt>
                <c:pt idx="2">
                  <c:v>2666.89</c:v>
                </c:pt>
                <c:pt idx="3">
                  <c:v>1305.57</c:v>
                </c:pt>
                <c:pt idx="4">
                  <c:v>1456.38</c:v>
                </c:pt>
                <c:pt idx="5">
                  <c:v>3224.08</c:v>
                </c:pt>
                <c:pt idx="6">
                  <c:v>6527.58</c:v>
                </c:pt>
                <c:pt idx="7">
                  <c:v>1578.69</c:v>
                </c:pt>
                <c:pt idx="8">
                  <c:v>1652.66</c:v>
                </c:pt>
                <c:pt idx="10">
                  <c:v>341.54</c:v>
                </c:pt>
                <c:pt idx="11">
                  <c:v>1835.86</c:v>
                </c:pt>
                <c:pt idx="12">
                  <c:v>991.81</c:v>
                </c:pt>
                <c:pt idx="13">
                  <c:v>5272.56</c:v>
                </c:pt>
                <c:pt idx="15">
                  <c:v>119.56</c:v>
                </c:pt>
                <c:pt idx="16">
                  <c:v>249.64</c:v>
                </c:pt>
                <c:pt idx="17">
                  <c:v>2226.44</c:v>
                </c:pt>
                <c:pt idx="18">
                  <c:v>656.15</c:v>
                </c:pt>
                <c:pt idx="19">
                  <c:v>199.68</c:v>
                </c:pt>
                <c:pt idx="20">
                  <c:v>3680.57</c:v>
                </c:pt>
                <c:pt idx="21">
                  <c:v>1096.2</c:v>
                </c:pt>
                <c:pt idx="22">
                  <c:v>552.85</c:v>
                </c:pt>
                <c:pt idx="24">
                  <c:v>3227.89</c:v>
                </c:pt>
                <c:pt idx="25">
                  <c:v>441.9</c:v>
                </c:pt>
                <c:pt idx="26">
                  <c:v>3057.96</c:v>
                </c:pt>
                <c:pt idx="27">
                  <c:v>300.45</c:v>
                </c:pt>
                <c:pt idx="28">
                  <c:v>219.35</c:v>
                </c:pt>
              </c:numCache>
            </c:numRef>
          </c:val>
        </c:ser>
        <c:ser>
          <c:idx val="1"/>
          <c:order val="1"/>
          <c:tx>
            <c:strRef>
              <c:f>'[3]ANNEX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OS'!$D$7:$D$35</c:f>
              <c:numCache>
                <c:ptCount val="29"/>
                <c:pt idx="0">
                  <c:v>5.27</c:v>
                </c:pt>
                <c:pt idx="1">
                  <c:v>305.15</c:v>
                </c:pt>
                <c:pt idx="2">
                  <c:v>184.55</c:v>
                </c:pt>
                <c:pt idx="3">
                  <c:v>60.05</c:v>
                </c:pt>
                <c:pt idx="4">
                  <c:v>348.49</c:v>
                </c:pt>
                <c:pt idx="5">
                  <c:v>322.86</c:v>
                </c:pt>
                <c:pt idx="6">
                  <c:v>417.27</c:v>
                </c:pt>
                <c:pt idx="7">
                  <c:v>99.66</c:v>
                </c:pt>
                <c:pt idx="8">
                  <c:v>181.56</c:v>
                </c:pt>
                <c:pt idx="10">
                  <c:v>39</c:v>
                </c:pt>
                <c:pt idx="11">
                  <c:v>98.88</c:v>
                </c:pt>
                <c:pt idx="12">
                  <c:v>148.85</c:v>
                </c:pt>
                <c:pt idx="13">
                  <c:v>360.69</c:v>
                </c:pt>
                <c:pt idx="15">
                  <c:v>28.31</c:v>
                </c:pt>
                <c:pt idx="16">
                  <c:v>38.64</c:v>
                </c:pt>
                <c:pt idx="17">
                  <c:v>776.15</c:v>
                </c:pt>
                <c:pt idx="18">
                  <c:v>15.12</c:v>
                </c:pt>
                <c:pt idx="19">
                  <c:v>66.51</c:v>
                </c:pt>
                <c:pt idx="20">
                  <c:v>296.64</c:v>
                </c:pt>
                <c:pt idx="21">
                  <c:v>66.98</c:v>
                </c:pt>
                <c:pt idx="22">
                  <c:v>43.25</c:v>
                </c:pt>
                <c:pt idx="24">
                  <c:v>150.31</c:v>
                </c:pt>
                <c:pt idx="25">
                  <c:v>43.59</c:v>
                </c:pt>
                <c:pt idx="26">
                  <c:v>213.32</c:v>
                </c:pt>
                <c:pt idx="27">
                  <c:v>70.62</c:v>
                </c:pt>
                <c:pt idx="28">
                  <c:v>233.29</c:v>
                </c:pt>
              </c:numCache>
            </c:numRef>
          </c:val>
        </c:ser>
        <c:ser>
          <c:idx val="2"/>
          <c:order val="2"/>
          <c:tx>
            <c:strRef>
              <c:f>'[3]ANNEX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OS'!$E$7:$E$35</c:f>
              <c:numCache>
                <c:ptCount val="29"/>
                <c:pt idx="0">
                  <c:v>10.8</c:v>
                </c:pt>
                <c:pt idx="1">
                  <c:v>806.37</c:v>
                </c:pt>
                <c:pt idx="2">
                  <c:v>228.59</c:v>
                </c:pt>
                <c:pt idx="3">
                  <c:v>99.68</c:v>
                </c:pt>
                <c:pt idx="4">
                  <c:v>256.61</c:v>
                </c:pt>
                <c:pt idx="5">
                  <c:v>381.53</c:v>
                </c:pt>
                <c:pt idx="6">
                  <c:v>527.79</c:v>
                </c:pt>
                <c:pt idx="7">
                  <c:v>430.98</c:v>
                </c:pt>
                <c:pt idx="8">
                  <c:v>235.56</c:v>
                </c:pt>
                <c:pt idx="10">
                  <c:v>64.04</c:v>
                </c:pt>
                <c:pt idx="11">
                  <c:v>156.23</c:v>
                </c:pt>
                <c:pt idx="12">
                  <c:v>176.52</c:v>
                </c:pt>
                <c:pt idx="13">
                  <c:v>738.81</c:v>
                </c:pt>
                <c:pt idx="15">
                  <c:v>33.57</c:v>
                </c:pt>
                <c:pt idx="16">
                  <c:v>63.57</c:v>
                </c:pt>
                <c:pt idx="17">
                  <c:v>584.42</c:v>
                </c:pt>
                <c:pt idx="18">
                  <c:v>22.84</c:v>
                </c:pt>
                <c:pt idx="19">
                  <c:v>35.56</c:v>
                </c:pt>
                <c:pt idx="20">
                  <c:v>254.79</c:v>
                </c:pt>
                <c:pt idx="21">
                  <c:v>102.6</c:v>
                </c:pt>
                <c:pt idx="22">
                  <c:v>30.14</c:v>
                </c:pt>
                <c:pt idx="24">
                  <c:v>269.73</c:v>
                </c:pt>
                <c:pt idx="25">
                  <c:v>46.5</c:v>
                </c:pt>
                <c:pt idx="26">
                  <c:v>342.48</c:v>
                </c:pt>
                <c:pt idx="27">
                  <c:v>55.97</c:v>
                </c:pt>
                <c:pt idx="28">
                  <c:v>77.49</c:v>
                </c:pt>
              </c:numCache>
            </c:numRef>
          </c:val>
        </c:ser>
        <c:ser>
          <c:idx val="3"/>
          <c:order val="3"/>
          <c:tx>
            <c:strRef>
              <c:f>'[3]ANNEX I AGE WISE OS'!$F$5:$F$6</c:f>
              <c:strCache>
                <c:ptCount val="1"/>
                <c:pt idx="0">
                  <c:v>2011-12       (Apr to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OS'!$F$7:$F$35</c:f>
              <c:numCache>
                <c:ptCount val="29"/>
                <c:pt idx="0">
                  <c:v>8.85</c:v>
                </c:pt>
                <c:pt idx="1">
                  <c:v>852.93</c:v>
                </c:pt>
                <c:pt idx="2">
                  <c:v>393.88</c:v>
                </c:pt>
                <c:pt idx="3">
                  <c:v>114.72</c:v>
                </c:pt>
                <c:pt idx="4">
                  <c:v>343.89</c:v>
                </c:pt>
                <c:pt idx="5">
                  <c:v>440.62</c:v>
                </c:pt>
                <c:pt idx="6">
                  <c:v>499.45</c:v>
                </c:pt>
                <c:pt idx="7">
                  <c:v>440</c:v>
                </c:pt>
                <c:pt idx="8">
                  <c:v>193.16</c:v>
                </c:pt>
                <c:pt idx="10">
                  <c:v>273.66</c:v>
                </c:pt>
                <c:pt idx="11">
                  <c:v>255.99</c:v>
                </c:pt>
                <c:pt idx="12">
                  <c:v>611.21</c:v>
                </c:pt>
                <c:pt idx="13">
                  <c:v>1851.9</c:v>
                </c:pt>
                <c:pt idx="15">
                  <c:v>77.76</c:v>
                </c:pt>
                <c:pt idx="16">
                  <c:v>80.41</c:v>
                </c:pt>
                <c:pt idx="17">
                  <c:v>986.23</c:v>
                </c:pt>
                <c:pt idx="18">
                  <c:v>94.18</c:v>
                </c:pt>
                <c:pt idx="19">
                  <c:v>302.51</c:v>
                </c:pt>
                <c:pt idx="20">
                  <c:v>288.25</c:v>
                </c:pt>
                <c:pt idx="21">
                  <c:v>269.23</c:v>
                </c:pt>
                <c:pt idx="22">
                  <c:v>125.31</c:v>
                </c:pt>
                <c:pt idx="24">
                  <c:v>483.03</c:v>
                </c:pt>
                <c:pt idx="25">
                  <c:v>163.94</c:v>
                </c:pt>
                <c:pt idx="26">
                  <c:v>701.2</c:v>
                </c:pt>
                <c:pt idx="27">
                  <c:v>212.8</c:v>
                </c:pt>
                <c:pt idx="28">
                  <c:v>179.96</c:v>
                </c:pt>
              </c:numCache>
            </c:numRef>
          </c:val>
        </c:ser>
        <c:axId val="48375056"/>
        <c:axId val="32722321"/>
      </c:barChart>
      <c:catAx>
        <c:axId val="48375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22321"/>
        <c:crosses val="autoZero"/>
        <c:auto val="1"/>
        <c:lblOffset val="100"/>
        <c:tickLblSkip val="9"/>
        <c:noMultiLvlLbl val="0"/>
      </c:catAx>
      <c:valAx>
        <c:axId val="32722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7505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OS'!$C$7:$C$35</c:f>
              <c:numCache>
                <c:ptCount val="29"/>
                <c:pt idx="0">
                  <c:v>201.97</c:v>
                </c:pt>
                <c:pt idx="1">
                  <c:v>4569.26</c:v>
                </c:pt>
                <c:pt idx="2">
                  <c:v>2664.56</c:v>
                </c:pt>
                <c:pt idx="3">
                  <c:v>1303.6</c:v>
                </c:pt>
                <c:pt idx="4">
                  <c:v>1456.2</c:v>
                </c:pt>
                <c:pt idx="5">
                  <c:v>3223.45</c:v>
                </c:pt>
                <c:pt idx="6">
                  <c:v>6527.04</c:v>
                </c:pt>
                <c:pt idx="7">
                  <c:v>1546.87</c:v>
                </c:pt>
                <c:pt idx="8">
                  <c:v>1648</c:v>
                </c:pt>
                <c:pt idx="10">
                  <c:v>336.85</c:v>
                </c:pt>
                <c:pt idx="11">
                  <c:v>1815.92</c:v>
                </c:pt>
                <c:pt idx="12">
                  <c:v>988.76</c:v>
                </c:pt>
                <c:pt idx="13">
                  <c:v>5238.03</c:v>
                </c:pt>
                <c:pt idx="15">
                  <c:v>119.21</c:v>
                </c:pt>
                <c:pt idx="16">
                  <c:v>248.98</c:v>
                </c:pt>
                <c:pt idx="17">
                  <c:v>2225.45</c:v>
                </c:pt>
                <c:pt idx="18">
                  <c:v>654.67</c:v>
                </c:pt>
                <c:pt idx="19">
                  <c:v>194.9</c:v>
                </c:pt>
                <c:pt idx="20">
                  <c:v>3660.23</c:v>
                </c:pt>
                <c:pt idx="21">
                  <c:v>1088.15</c:v>
                </c:pt>
                <c:pt idx="22">
                  <c:v>552.09</c:v>
                </c:pt>
                <c:pt idx="24">
                  <c:v>3080.2</c:v>
                </c:pt>
                <c:pt idx="25">
                  <c:v>439.68</c:v>
                </c:pt>
                <c:pt idx="26">
                  <c:v>3055.67</c:v>
                </c:pt>
                <c:pt idx="27">
                  <c:v>295.07</c:v>
                </c:pt>
                <c:pt idx="28">
                  <c:v>216.03</c:v>
                </c:pt>
              </c:numCache>
            </c:numRef>
          </c:val>
        </c:ser>
        <c:ser>
          <c:idx val="1"/>
          <c:order val="1"/>
          <c:tx>
            <c:strRef>
              <c:f>'[2]ANNEX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OS'!$D$7:$D$35</c:f>
              <c:numCache>
                <c:ptCount val="29"/>
                <c:pt idx="0">
                  <c:v>5.25</c:v>
                </c:pt>
                <c:pt idx="1">
                  <c:v>301.36</c:v>
                </c:pt>
                <c:pt idx="2">
                  <c:v>184.36</c:v>
                </c:pt>
                <c:pt idx="3">
                  <c:v>59.51</c:v>
                </c:pt>
                <c:pt idx="4">
                  <c:v>348.07</c:v>
                </c:pt>
                <c:pt idx="5">
                  <c:v>322.68</c:v>
                </c:pt>
                <c:pt idx="6">
                  <c:v>417.12</c:v>
                </c:pt>
                <c:pt idx="7">
                  <c:v>99.48</c:v>
                </c:pt>
                <c:pt idx="8">
                  <c:v>180.67</c:v>
                </c:pt>
                <c:pt idx="10">
                  <c:v>38.5</c:v>
                </c:pt>
                <c:pt idx="11">
                  <c:v>96.29</c:v>
                </c:pt>
                <c:pt idx="12">
                  <c:v>147.43</c:v>
                </c:pt>
                <c:pt idx="13">
                  <c:v>358.81</c:v>
                </c:pt>
                <c:pt idx="15">
                  <c:v>28.26</c:v>
                </c:pt>
                <c:pt idx="16">
                  <c:v>38.48</c:v>
                </c:pt>
                <c:pt idx="17">
                  <c:v>775.32</c:v>
                </c:pt>
                <c:pt idx="18">
                  <c:v>15.06</c:v>
                </c:pt>
                <c:pt idx="19">
                  <c:v>62.33</c:v>
                </c:pt>
                <c:pt idx="20">
                  <c:v>294.91</c:v>
                </c:pt>
                <c:pt idx="21">
                  <c:v>66.76</c:v>
                </c:pt>
                <c:pt idx="22">
                  <c:v>43.18</c:v>
                </c:pt>
                <c:pt idx="24">
                  <c:v>148.73</c:v>
                </c:pt>
                <c:pt idx="25">
                  <c:v>43.18</c:v>
                </c:pt>
                <c:pt idx="26">
                  <c:v>212.06</c:v>
                </c:pt>
                <c:pt idx="27">
                  <c:v>70.06</c:v>
                </c:pt>
                <c:pt idx="28">
                  <c:v>232.85</c:v>
                </c:pt>
              </c:numCache>
            </c:numRef>
          </c:val>
        </c:ser>
        <c:ser>
          <c:idx val="2"/>
          <c:order val="2"/>
          <c:tx>
            <c:strRef>
              <c:f>'[2]ANNEX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OS'!$E$7:$E$35</c:f>
              <c:numCache>
                <c:ptCount val="29"/>
                <c:pt idx="0">
                  <c:v>10.77</c:v>
                </c:pt>
                <c:pt idx="1">
                  <c:v>802.41</c:v>
                </c:pt>
                <c:pt idx="2">
                  <c:v>221.3</c:v>
                </c:pt>
                <c:pt idx="3">
                  <c:v>98.88</c:v>
                </c:pt>
                <c:pt idx="4">
                  <c:v>254.35</c:v>
                </c:pt>
                <c:pt idx="5">
                  <c:v>378.24</c:v>
                </c:pt>
                <c:pt idx="6">
                  <c:v>526.71</c:v>
                </c:pt>
                <c:pt idx="7">
                  <c:v>422.52</c:v>
                </c:pt>
                <c:pt idx="8">
                  <c:v>234.33</c:v>
                </c:pt>
                <c:pt idx="10">
                  <c:v>62.74</c:v>
                </c:pt>
                <c:pt idx="11">
                  <c:v>151.99</c:v>
                </c:pt>
                <c:pt idx="12">
                  <c:v>171.93</c:v>
                </c:pt>
                <c:pt idx="13">
                  <c:v>727.39</c:v>
                </c:pt>
                <c:pt idx="15">
                  <c:v>33.08</c:v>
                </c:pt>
                <c:pt idx="16">
                  <c:v>62.63</c:v>
                </c:pt>
                <c:pt idx="17">
                  <c:v>582.45</c:v>
                </c:pt>
                <c:pt idx="18">
                  <c:v>22.56</c:v>
                </c:pt>
                <c:pt idx="19">
                  <c:v>33.27</c:v>
                </c:pt>
                <c:pt idx="20">
                  <c:v>248.59</c:v>
                </c:pt>
                <c:pt idx="21">
                  <c:v>101.83</c:v>
                </c:pt>
                <c:pt idx="22">
                  <c:v>29.76</c:v>
                </c:pt>
                <c:pt idx="24">
                  <c:v>267.23</c:v>
                </c:pt>
                <c:pt idx="25">
                  <c:v>46.16</c:v>
                </c:pt>
                <c:pt idx="26">
                  <c:v>334.88</c:v>
                </c:pt>
                <c:pt idx="27">
                  <c:v>54.96</c:v>
                </c:pt>
                <c:pt idx="28">
                  <c:v>75.84</c:v>
                </c:pt>
              </c:numCache>
            </c:numRef>
          </c:val>
        </c:ser>
        <c:ser>
          <c:idx val="3"/>
          <c:order val="3"/>
          <c:tx>
            <c:strRef>
              <c:f>'[2]ANNEX I AGE WISE OS'!$F$5:$F$6</c:f>
              <c:strCache>
                <c:ptCount val="1"/>
                <c:pt idx="0">
                  <c:v>2011-12       (Apr to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OS'!$F$7:$F$35</c:f>
              <c:numCache>
                <c:ptCount val="29"/>
                <c:pt idx="0">
                  <c:v>10.61</c:v>
                </c:pt>
                <c:pt idx="1">
                  <c:v>934.19</c:v>
                </c:pt>
                <c:pt idx="2">
                  <c:v>451.93</c:v>
                </c:pt>
                <c:pt idx="3">
                  <c:v>126.87</c:v>
                </c:pt>
                <c:pt idx="4">
                  <c:v>374.87</c:v>
                </c:pt>
                <c:pt idx="5">
                  <c:v>465.86</c:v>
                </c:pt>
                <c:pt idx="6">
                  <c:v>563.18</c:v>
                </c:pt>
                <c:pt idx="7">
                  <c:v>419.25</c:v>
                </c:pt>
                <c:pt idx="8">
                  <c:v>234.91</c:v>
                </c:pt>
                <c:pt idx="10">
                  <c:v>310.8</c:v>
                </c:pt>
                <c:pt idx="11">
                  <c:v>271.88</c:v>
                </c:pt>
                <c:pt idx="12">
                  <c:v>644.42</c:v>
                </c:pt>
                <c:pt idx="13">
                  <c:v>1953.25</c:v>
                </c:pt>
                <c:pt idx="15">
                  <c:v>100.56</c:v>
                </c:pt>
                <c:pt idx="16">
                  <c:v>88.56</c:v>
                </c:pt>
                <c:pt idx="17">
                  <c:v>1006.9</c:v>
                </c:pt>
                <c:pt idx="18">
                  <c:v>113.64</c:v>
                </c:pt>
                <c:pt idx="19">
                  <c:v>416.37</c:v>
                </c:pt>
                <c:pt idx="20">
                  <c:v>305.91</c:v>
                </c:pt>
                <c:pt idx="21">
                  <c:v>276.01</c:v>
                </c:pt>
                <c:pt idx="22">
                  <c:v>135.78</c:v>
                </c:pt>
                <c:pt idx="24">
                  <c:v>540.52</c:v>
                </c:pt>
                <c:pt idx="25">
                  <c:v>180.36</c:v>
                </c:pt>
                <c:pt idx="26">
                  <c:v>730.73</c:v>
                </c:pt>
                <c:pt idx="27">
                  <c:v>163.06</c:v>
                </c:pt>
                <c:pt idx="28">
                  <c:v>206.63</c:v>
                </c:pt>
              </c:numCache>
            </c:numRef>
          </c:val>
        </c:ser>
        <c:axId val="26065434"/>
        <c:axId val="33262315"/>
      </c:barChart>
      <c:catAx>
        <c:axId val="26065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62315"/>
        <c:crosses val="autoZero"/>
        <c:auto val="1"/>
        <c:lblOffset val="100"/>
        <c:tickLblSkip val="9"/>
        <c:noMultiLvlLbl val="0"/>
      </c:catAx>
      <c:valAx>
        <c:axId val="33262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543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31-12-2009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'[24]ANNEX I AGE WISE OS'!$C$9:$C$37</c:f>
              <c:numCache>
                <c:ptCount val="29"/>
                <c:pt idx="0">
                  <c:v>144.21</c:v>
                </c:pt>
                <c:pt idx="1">
                  <c:v>2621.96</c:v>
                </c:pt>
                <c:pt idx="2">
                  <c:v>2162.02</c:v>
                </c:pt>
                <c:pt idx="3">
                  <c:v>1057.26</c:v>
                </c:pt>
                <c:pt idx="4">
                  <c:v>599.3</c:v>
                </c:pt>
                <c:pt idx="5">
                  <c:v>1641.03</c:v>
                </c:pt>
                <c:pt idx="6">
                  <c:v>4176.92</c:v>
                </c:pt>
                <c:pt idx="7">
                  <c:v>1140.09</c:v>
                </c:pt>
                <c:pt idx="8">
                  <c:v>1308.55</c:v>
                </c:pt>
                <c:pt idx="10">
                  <c:v>244.71</c:v>
                </c:pt>
                <c:pt idx="11">
                  <c:v>2284.63</c:v>
                </c:pt>
                <c:pt idx="12">
                  <c:v>664.01</c:v>
                </c:pt>
                <c:pt idx="13">
                  <c:v>5212.3</c:v>
                </c:pt>
                <c:pt idx="15">
                  <c:v>224.34</c:v>
                </c:pt>
                <c:pt idx="16">
                  <c:v>231.6</c:v>
                </c:pt>
                <c:pt idx="17">
                  <c:v>1377.26</c:v>
                </c:pt>
                <c:pt idx="18">
                  <c:v>813.23</c:v>
                </c:pt>
                <c:pt idx="19">
                  <c:v>339.33</c:v>
                </c:pt>
                <c:pt idx="20">
                  <c:v>3490.44</c:v>
                </c:pt>
                <c:pt idx="21">
                  <c:v>1070.41</c:v>
                </c:pt>
                <c:pt idx="22">
                  <c:v>509.24</c:v>
                </c:pt>
                <c:pt idx="24">
                  <c:v>3360.98</c:v>
                </c:pt>
                <c:pt idx="25">
                  <c:v>284.92</c:v>
                </c:pt>
                <c:pt idx="26">
                  <c:v>3200.17</c:v>
                </c:pt>
                <c:pt idx="27">
                  <c:v>440.64</c:v>
                </c:pt>
                <c:pt idx="28">
                  <c:v>637.19</c:v>
                </c:pt>
              </c:numCache>
            </c:numRef>
          </c:val>
        </c:ser>
        <c:ser>
          <c:idx val="1"/>
          <c:order val="1"/>
          <c:tx>
            <c:strRef>
              <c:f>'[24]ANNEX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'[24]ANNEX I AGE WISE OS'!$D$9:$D$37</c:f>
              <c:numCache>
                <c:ptCount val="29"/>
                <c:pt idx="0">
                  <c:v>59.15</c:v>
                </c:pt>
                <c:pt idx="1">
                  <c:v>2653.6</c:v>
                </c:pt>
                <c:pt idx="2">
                  <c:v>600.71</c:v>
                </c:pt>
                <c:pt idx="3">
                  <c:v>311.22</c:v>
                </c:pt>
                <c:pt idx="4">
                  <c:v>880.27</c:v>
                </c:pt>
                <c:pt idx="5">
                  <c:v>1691.36</c:v>
                </c:pt>
                <c:pt idx="6">
                  <c:v>2370.89</c:v>
                </c:pt>
                <c:pt idx="7">
                  <c:v>630.45</c:v>
                </c:pt>
                <c:pt idx="8">
                  <c:v>527.84</c:v>
                </c:pt>
                <c:pt idx="10">
                  <c:v>171.74</c:v>
                </c:pt>
                <c:pt idx="11">
                  <c:v>334.68</c:v>
                </c:pt>
                <c:pt idx="12">
                  <c:v>526.28</c:v>
                </c:pt>
                <c:pt idx="13">
                  <c:v>716.39</c:v>
                </c:pt>
                <c:pt idx="15">
                  <c:v>97.47</c:v>
                </c:pt>
                <c:pt idx="16">
                  <c:v>60.33</c:v>
                </c:pt>
                <c:pt idx="17">
                  <c:v>897.87</c:v>
                </c:pt>
                <c:pt idx="18">
                  <c:v>65.06</c:v>
                </c:pt>
                <c:pt idx="19">
                  <c:v>209.09</c:v>
                </c:pt>
                <c:pt idx="20">
                  <c:v>618.97</c:v>
                </c:pt>
                <c:pt idx="21">
                  <c:v>142</c:v>
                </c:pt>
                <c:pt idx="22">
                  <c:v>66.66</c:v>
                </c:pt>
                <c:pt idx="24">
                  <c:v>516.17</c:v>
                </c:pt>
                <c:pt idx="25">
                  <c:v>103.73</c:v>
                </c:pt>
                <c:pt idx="26">
                  <c:v>422.15</c:v>
                </c:pt>
                <c:pt idx="27">
                  <c:v>207.69</c:v>
                </c:pt>
                <c:pt idx="28">
                  <c:v>264.81</c:v>
                </c:pt>
              </c:numCache>
            </c:numRef>
          </c:val>
        </c:ser>
        <c:ser>
          <c:idx val="2"/>
          <c:order val="2"/>
          <c:tx>
            <c:strRef>
              <c:f>'[24]ANNEX I AGE WISE OS'!$E$7:$E$8</c:f>
              <c:strCache>
                <c:ptCount val="1"/>
                <c:pt idx="0">
                  <c:v>2009-10 (Apr 09-Sep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'[24]ANNEX I AGE WISE OS'!$E$9:$E$37</c:f>
              <c:numCache>
                <c:ptCount val="29"/>
                <c:pt idx="0">
                  <c:v>3.94</c:v>
                </c:pt>
                <c:pt idx="1">
                  <c:v>290</c:v>
                </c:pt>
                <c:pt idx="2">
                  <c:v>171.06</c:v>
                </c:pt>
                <c:pt idx="3">
                  <c:v>52.02</c:v>
                </c:pt>
                <c:pt idx="4">
                  <c:v>285.02</c:v>
                </c:pt>
                <c:pt idx="5">
                  <c:v>212.26</c:v>
                </c:pt>
                <c:pt idx="6">
                  <c:v>268.62</c:v>
                </c:pt>
                <c:pt idx="7">
                  <c:v>103</c:v>
                </c:pt>
                <c:pt idx="8">
                  <c:v>117.7</c:v>
                </c:pt>
                <c:pt idx="10">
                  <c:v>27.83</c:v>
                </c:pt>
                <c:pt idx="11">
                  <c:v>73.49</c:v>
                </c:pt>
                <c:pt idx="12">
                  <c:v>121.81</c:v>
                </c:pt>
                <c:pt idx="13">
                  <c:v>200.8</c:v>
                </c:pt>
                <c:pt idx="15">
                  <c:v>38.24</c:v>
                </c:pt>
                <c:pt idx="16">
                  <c:v>38.88</c:v>
                </c:pt>
                <c:pt idx="17">
                  <c:v>200.02</c:v>
                </c:pt>
                <c:pt idx="18">
                  <c:v>15.43</c:v>
                </c:pt>
                <c:pt idx="19">
                  <c:v>71.9</c:v>
                </c:pt>
                <c:pt idx="20">
                  <c:v>282.74</c:v>
                </c:pt>
                <c:pt idx="21">
                  <c:v>43.6</c:v>
                </c:pt>
                <c:pt idx="22">
                  <c:v>33.1</c:v>
                </c:pt>
                <c:pt idx="24">
                  <c:v>131.63</c:v>
                </c:pt>
                <c:pt idx="25">
                  <c:v>30.42</c:v>
                </c:pt>
                <c:pt idx="26">
                  <c:v>177.78</c:v>
                </c:pt>
                <c:pt idx="27">
                  <c:v>62.72</c:v>
                </c:pt>
                <c:pt idx="28">
                  <c:v>240.79</c:v>
                </c:pt>
              </c:numCache>
            </c:numRef>
          </c:val>
        </c:ser>
        <c:ser>
          <c:idx val="3"/>
          <c:order val="3"/>
          <c:tx>
            <c:strRef>
              <c:f>'[24]ANNEX I AGE WISE OS'!$F$7:$F$8</c:f>
              <c:strCache>
                <c:ptCount val="1"/>
                <c:pt idx="0">
                  <c:v>2009-10 (Oct 09 - Dec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'[24]ANNEX I AGE WISE OS'!$F$9:$F$37</c:f>
              <c:numCache>
                <c:ptCount val="29"/>
                <c:pt idx="0">
                  <c:v>5.86</c:v>
                </c:pt>
                <c:pt idx="1">
                  <c:v>616.08</c:v>
                </c:pt>
                <c:pt idx="2">
                  <c:v>170.25</c:v>
                </c:pt>
                <c:pt idx="3">
                  <c:v>64.18</c:v>
                </c:pt>
                <c:pt idx="4">
                  <c:v>181.52</c:v>
                </c:pt>
                <c:pt idx="5">
                  <c:v>371.94</c:v>
                </c:pt>
                <c:pt idx="6">
                  <c:v>358.59</c:v>
                </c:pt>
                <c:pt idx="7">
                  <c:v>133.39</c:v>
                </c:pt>
                <c:pt idx="8">
                  <c:v>89.08</c:v>
                </c:pt>
                <c:pt idx="10">
                  <c:v>194.1</c:v>
                </c:pt>
                <c:pt idx="11">
                  <c:v>287.35</c:v>
                </c:pt>
                <c:pt idx="12">
                  <c:v>709.96</c:v>
                </c:pt>
                <c:pt idx="13">
                  <c:v>466.92</c:v>
                </c:pt>
                <c:pt idx="15">
                  <c:v>98.47</c:v>
                </c:pt>
                <c:pt idx="16">
                  <c:v>90.54</c:v>
                </c:pt>
                <c:pt idx="17">
                  <c:v>1216.67</c:v>
                </c:pt>
                <c:pt idx="18">
                  <c:v>38.18</c:v>
                </c:pt>
                <c:pt idx="19">
                  <c:v>520.51</c:v>
                </c:pt>
                <c:pt idx="20">
                  <c:v>125.76</c:v>
                </c:pt>
                <c:pt idx="21">
                  <c:v>240.05</c:v>
                </c:pt>
                <c:pt idx="22">
                  <c:v>131.98</c:v>
                </c:pt>
                <c:pt idx="24">
                  <c:v>323.47</c:v>
                </c:pt>
                <c:pt idx="25">
                  <c:v>36.21</c:v>
                </c:pt>
                <c:pt idx="26">
                  <c:v>361.73</c:v>
                </c:pt>
                <c:pt idx="27">
                  <c:v>188.01</c:v>
                </c:pt>
                <c:pt idx="28">
                  <c:v>59.46</c:v>
                </c:pt>
              </c:numCache>
            </c:numRef>
          </c:val>
        </c:ser>
        <c:axId val="55266486"/>
        <c:axId val="27636327"/>
      </c:barChart>
      <c:catAx>
        <c:axId val="5526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6327"/>
        <c:crosses val="autoZero"/>
        <c:auto val="1"/>
        <c:lblOffset val="100"/>
        <c:tickLblSkip val="14"/>
        <c:noMultiLvlLbl val="0"/>
      </c:catAx>
      <c:valAx>
        <c:axId val="27636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648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OS'!$C$7:$C$35</c:f>
              <c:numCache>
                <c:ptCount val="29"/>
                <c:pt idx="0">
                  <c:v>201.97</c:v>
                </c:pt>
                <c:pt idx="1">
                  <c:v>4558.77</c:v>
                </c:pt>
                <c:pt idx="2">
                  <c:v>2663.42</c:v>
                </c:pt>
                <c:pt idx="3">
                  <c:v>1302.38</c:v>
                </c:pt>
                <c:pt idx="4">
                  <c:v>1454.12</c:v>
                </c:pt>
                <c:pt idx="5">
                  <c:v>3222.37</c:v>
                </c:pt>
                <c:pt idx="6">
                  <c:v>6525.73</c:v>
                </c:pt>
                <c:pt idx="7">
                  <c:v>1514.96</c:v>
                </c:pt>
                <c:pt idx="8">
                  <c:v>1645.37</c:v>
                </c:pt>
                <c:pt idx="10">
                  <c:v>333.64</c:v>
                </c:pt>
                <c:pt idx="11">
                  <c:v>1705.49</c:v>
                </c:pt>
                <c:pt idx="12">
                  <c:v>972.65</c:v>
                </c:pt>
                <c:pt idx="13">
                  <c:v>5183.3</c:v>
                </c:pt>
                <c:pt idx="15">
                  <c:v>110.34</c:v>
                </c:pt>
                <c:pt idx="16">
                  <c:v>248.49</c:v>
                </c:pt>
                <c:pt idx="17">
                  <c:v>2224.7</c:v>
                </c:pt>
                <c:pt idx="18">
                  <c:v>651.48</c:v>
                </c:pt>
                <c:pt idx="19">
                  <c:v>186.42</c:v>
                </c:pt>
                <c:pt idx="20">
                  <c:v>3572.31</c:v>
                </c:pt>
                <c:pt idx="21">
                  <c:v>1067.86</c:v>
                </c:pt>
                <c:pt idx="22">
                  <c:v>549.28</c:v>
                </c:pt>
                <c:pt idx="24">
                  <c:v>3047.51</c:v>
                </c:pt>
                <c:pt idx="25">
                  <c:v>439.17</c:v>
                </c:pt>
                <c:pt idx="26">
                  <c:v>3031.75</c:v>
                </c:pt>
                <c:pt idx="27">
                  <c:v>280.31</c:v>
                </c:pt>
                <c:pt idx="28">
                  <c:v>199.21</c:v>
                </c:pt>
              </c:numCache>
            </c:numRef>
          </c:val>
        </c:ser>
        <c:ser>
          <c:idx val="1"/>
          <c:order val="1"/>
          <c:tx>
            <c:strRef>
              <c:f>'[1]ANNEX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OS'!$D$7:$D$35</c:f>
              <c:numCache>
                <c:ptCount val="29"/>
                <c:pt idx="0">
                  <c:v>5.22</c:v>
                </c:pt>
                <c:pt idx="1">
                  <c:v>298.66</c:v>
                </c:pt>
                <c:pt idx="2">
                  <c:v>183.72</c:v>
                </c:pt>
                <c:pt idx="3">
                  <c:v>58.68</c:v>
                </c:pt>
                <c:pt idx="4">
                  <c:v>347.71</c:v>
                </c:pt>
                <c:pt idx="5">
                  <c:v>322.37</c:v>
                </c:pt>
                <c:pt idx="6">
                  <c:v>416.55</c:v>
                </c:pt>
                <c:pt idx="7">
                  <c:v>93.36</c:v>
                </c:pt>
                <c:pt idx="8">
                  <c:v>180.22</c:v>
                </c:pt>
                <c:pt idx="10">
                  <c:v>37.71</c:v>
                </c:pt>
                <c:pt idx="11">
                  <c:v>93.84</c:v>
                </c:pt>
                <c:pt idx="12">
                  <c:v>136.06</c:v>
                </c:pt>
                <c:pt idx="13">
                  <c:v>356.27</c:v>
                </c:pt>
                <c:pt idx="15">
                  <c:v>27.32</c:v>
                </c:pt>
                <c:pt idx="16">
                  <c:v>37.09</c:v>
                </c:pt>
                <c:pt idx="17">
                  <c:v>774.77</c:v>
                </c:pt>
                <c:pt idx="18">
                  <c:v>14.67</c:v>
                </c:pt>
                <c:pt idx="19">
                  <c:v>61.31</c:v>
                </c:pt>
                <c:pt idx="20">
                  <c:v>292.62</c:v>
                </c:pt>
                <c:pt idx="21">
                  <c:v>65.64</c:v>
                </c:pt>
                <c:pt idx="22">
                  <c:v>42.92</c:v>
                </c:pt>
                <c:pt idx="24">
                  <c:v>147.13</c:v>
                </c:pt>
                <c:pt idx="25">
                  <c:v>42.98</c:v>
                </c:pt>
                <c:pt idx="26">
                  <c:v>206.5</c:v>
                </c:pt>
                <c:pt idx="27">
                  <c:v>67.45</c:v>
                </c:pt>
                <c:pt idx="28">
                  <c:v>231.28</c:v>
                </c:pt>
              </c:numCache>
            </c:numRef>
          </c:val>
        </c:ser>
        <c:ser>
          <c:idx val="2"/>
          <c:order val="2"/>
          <c:tx>
            <c:strRef>
              <c:f>'[1]ANNEX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OS'!$E$7:$E$35</c:f>
              <c:numCache>
                <c:ptCount val="29"/>
                <c:pt idx="0">
                  <c:v>10.7</c:v>
                </c:pt>
                <c:pt idx="1">
                  <c:v>798.85</c:v>
                </c:pt>
                <c:pt idx="2">
                  <c:v>213.09</c:v>
                </c:pt>
                <c:pt idx="3">
                  <c:v>97.34</c:v>
                </c:pt>
                <c:pt idx="4">
                  <c:v>252.42</c:v>
                </c:pt>
                <c:pt idx="5">
                  <c:v>377.13</c:v>
                </c:pt>
                <c:pt idx="6">
                  <c:v>525.12</c:v>
                </c:pt>
                <c:pt idx="7">
                  <c:v>413.63</c:v>
                </c:pt>
                <c:pt idx="8">
                  <c:v>232.89</c:v>
                </c:pt>
                <c:pt idx="10">
                  <c:v>51.94</c:v>
                </c:pt>
                <c:pt idx="11">
                  <c:v>145.61</c:v>
                </c:pt>
                <c:pt idx="12">
                  <c:v>158.51</c:v>
                </c:pt>
                <c:pt idx="13">
                  <c:v>709.93</c:v>
                </c:pt>
                <c:pt idx="15">
                  <c:v>31.52</c:v>
                </c:pt>
                <c:pt idx="16">
                  <c:v>59.73</c:v>
                </c:pt>
                <c:pt idx="17">
                  <c:v>580.2</c:v>
                </c:pt>
                <c:pt idx="18">
                  <c:v>20.69</c:v>
                </c:pt>
                <c:pt idx="19">
                  <c:v>30.87</c:v>
                </c:pt>
                <c:pt idx="20">
                  <c:v>235.93</c:v>
                </c:pt>
                <c:pt idx="21">
                  <c:v>94.99</c:v>
                </c:pt>
                <c:pt idx="22">
                  <c:v>28.99</c:v>
                </c:pt>
                <c:pt idx="24">
                  <c:v>250.89</c:v>
                </c:pt>
                <c:pt idx="25">
                  <c:v>45.6</c:v>
                </c:pt>
                <c:pt idx="26">
                  <c:v>310.41</c:v>
                </c:pt>
                <c:pt idx="27">
                  <c:v>53.45</c:v>
                </c:pt>
                <c:pt idx="28">
                  <c:v>69.45</c:v>
                </c:pt>
              </c:numCache>
            </c:numRef>
          </c:val>
        </c:ser>
        <c:ser>
          <c:idx val="3"/>
          <c:order val="3"/>
          <c:tx>
            <c:strRef>
              <c:f>'[1]ANNEX I AGE WISE OS'!$F$5:$F$6</c:f>
              <c:strCache>
                <c:ptCount val="1"/>
                <c:pt idx="0">
                  <c:v>2011-12       (Apr to Dec)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OS'!$F$7:$F$35</c:f>
              <c:numCache>
                <c:ptCount val="29"/>
                <c:pt idx="0">
                  <c:v>9.92</c:v>
                </c:pt>
                <c:pt idx="1">
                  <c:v>868.14</c:v>
                </c:pt>
                <c:pt idx="2">
                  <c:v>558.09</c:v>
                </c:pt>
                <c:pt idx="3">
                  <c:v>116.43</c:v>
                </c:pt>
                <c:pt idx="4">
                  <c:v>437.29</c:v>
                </c:pt>
                <c:pt idx="5">
                  <c:v>497.46</c:v>
                </c:pt>
                <c:pt idx="6">
                  <c:v>641.57</c:v>
                </c:pt>
                <c:pt idx="7">
                  <c:v>377.03</c:v>
                </c:pt>
                <c:pt idx="8">
                  <c:v>282.07</c:v>
                </c:pt>
                <c:pt idx="10">
                  <c:v>289.64</c:v>
                </c:pt>
                <c:pt idx="11">
                  <c:v>256.7</c:v>
                </c:pt>
                <c:pt idx="12">
                  <c:v>624.44</c:v>
                </c:pt>
                <c:pt idx="13">
                  <c:v>1951.01</c:v>
                </c:pt>
                <c:pt idx="15">
                  <c:v>68.94</c:v>
                </c:pt>
                <c:pt idx="16">
                  <c:v>72.37</c:v>
                </c:pt>
                <c:pt idx="17">
                  <c:v>979.26</c:v>
                </c:pt>
                <c:pt idx="18">
                  <c:v>95.01</c:v>
                </c:pt>
                <c:pt idx="19">
                  <c:v>220.19</c:v>
                </c:pt>
                <c:pt idx="20">
                  <c:v>330.37</c:v>
                </c:pt>
                <c:pt idx="21">
                  <c:v>253.83</c:v>
                </c:pt>
                <c:pt idx="22">
                  <c:v>133.91</c:v>
                </c:pt>
                <c:pt idx="24">
                  <c:v>540.98</c:v>
                </c:pt>
                <c:pt idx="25">
                  <c:v>199.68</c:v>
                </c:pt>
                <c:pt idx="26">
                  <c:v>773.07</c:v>
                </c:pt>
                <c:pt idx="27">
                  <c:v>279</c:v>
                </c:pt>
                <c:pt idx="28">
                  <c:v>234.6</c:v>
                </c:pt>
              </c:numCache>
            </c:numRef>
          </c:val>
        </c:ser>
        <c:axId val="30925380"/>
        <c:axId val="9892965"/>
      </c:barChart>
      <c:catAx>
        <c:axId val="3092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92965"/>
        <c:crosses val="autoZero"/>
        <c:auto val="1"/>
        <c:lblOffset val="100"/>
        <c:tickLblSkip val="29"/>
        <c:noMultiLvlLbl val="0"/>
      </c:catAx>
      <c:valAx>
        <c:axId val="9892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538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OS'!$C$9:$C$37</c:f>
              <c:numCache>
                <c:ptCount val="29"/>
                <c:pt idx="0">
                  <c:v>143.99</c:v>
                </c:pt>
                <c:pt idx="1">
                  <c:v>2580.27</c:v>
                </c:pt>
                <c:pt idx="2">
                  <c:v>2161.28</c:v>
                </c:pt>
                <c:pt idx="3">
                  <c:v>1054.71</c:v>
                </c:pt>
                <c:pt idx="4">
                  <c:v>599.2</c:v>
                </c:pt>
                <c:pt idx="5">
                  <c:v>1639.78</c:v>
                </c:pt>
                <c:pt idx="6">
                  <c:v>4175.88</c:v>
                </c:pt>
                <c:pt idx="7">
                  <c:v>1129.6</c:v>
                </c:pt>
                <c:pt idx="8">
                  <c:v>1306.76</c:v>
                </c:pt>
                <c:pt idx="10">
                  <c:v>240.94</c:v>
                </c:pt>
                <c:pt idx="11">
                  <c:v>2248.27</c:v>
                </c:pt>
                <c:pt idx="12">
                  <c:v>663.46</c:v>
                </c:pt>
                <c:pt idx="13">
                  <c:v>5202.87</c:v>
                </c:pt>
                <c:pt idx="15">
                  <c:v>223.48</c:v>
                </c:pt>
                <c:pt idx="16">
                  <c:v>220.27</c:v>
                </c:pt>
                <c:pt idx="17">
                  <c:v>1376.93</c:v>
                </c:pt>
                <c:pt idx="18">
                  <c:v>774.74</c:v>
                </c:pt>
                <c:pt idx="19">
                  <c:v>334.44</c:v>
                </c:pt>
                <c:pt idx="20">
                  <c:v>3488.29</c:v>
                </c:pt>
                <c:pt idx="21">
                  <c:v>1068.38</c:v>
                </c:pt>
                <c:pt idx="22">
                  <c:v>508.25</c:v>
                </c:pt>
                <c:pt idx="24">
                  <c:v>3317</c:v>
                </c:pt>
                <c:pt idx="25">
                  <c:v>284.93</c:v>
                </c:pt>
                <c:pt idx="26">
                  <c:v>3193.89</c:v>
                </c:pt>
                <c:pt idx="27">
                  <c:v>437.03</c:v>
                </c:pt>
                <c:pt idx="28">
                  <c:v>636.15</c:v>
                </c:pt>
              </c:numCache>
            </c:numRef>
          </c:val>
        </c:ser>
        <c:ser>
          <c:idx val="1"/>
          <c:order val="1"/>
          <c:tx>
            <c:strRef>
              <c:f>'[23]ANNEX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OS'!$D$9:$D$37</c:f>
              <c:numCache>
                <c:ptCount val="29"/>
                <c:pt idx="0">
                  <c:v>59.03</c:v>
                </c:pt>
                <c:pt idx="1">
                  <c:v>2622.07</c:v>
                </c:pt>
                <c:pt idx="2">
                  <c:v>586.06</c:v>
                </c:pt>
                <c:pt idx="3">
                  <c:v>310.19</c:v>
                </c:pt>
                <c:pt idx="4">
                  <c:v>879.14</c:v>
                </c:pt>
                <c:pt idx="5">
                  <c:v>1686.92</c:v>
                </c:pt>
                <c:pt idx="6">
                  <c:v>2369.62</c:v>
                </c:pt>
                <c:pt idx="7">
                  <c:v>621.49</c:v>
                </c:pt>
                <c:pt idx="8">
                  <c:v>526.62</c:v>
                </c:pt>
                <c:pt idx="10">
                  <c:v>168.1</c:v>
                </c:pt>
                <c:pt idx="11">
                  <c:v>329.52</c:v>
                </c:pt>
                <c:pt idx="12">
                  <c:v>509.21</c:v>
                </c:pt>
                <c:pt idx="13">
                  <c:v>709</c:v>
                </c:pt>
                <c:pt idx="15">
                  <c:v>96.55</c:v>
                </c:pt>
                <c:pt idx="16">
                  <c:v>59.79</c:v>
                </c:pt>
                <c:pt idx="17">
                  <c:v>896.85</c:v>
                </c:pt>
                <c:pt idx="18">
                  <c:v>64.24</c:v>
                </c:pt>
                <c:pt idx="19">
                  <c:v>199.76</c:v>
                </c:pt>
                <c:pt idx="20">
                  <c:v>612.33</c:v>
                </c:pt>
                <c:pt idx="21">
                  <c:v>141.02</c:v>
                </c:pt>
                <c:pt idx="22">
                  <c:v>65.95</c:v>
                </c:pt>
                <c:pt idx="24">
                  <c:v>509.84</c:v>
                </c:pt>
                <c:pt idx="25">
                  <c:v>103.07</c:v>
                </c:pt>
                <c:pt idx="26">
                  <c:v>419.43</c:v>
                </c:pt>
                <c:pt idx="27">
                  <c:v>199.51</c:v>
                </c:pt>
                <c:pt idx="28">
                  <c:v>263.55</c:v>
                </c:pt>
              </c:numCache>
            </c:numRef>
          </c:val>
        </c:ser>
        <c:ser>
          <c:idx val="2"/>
          <c:order val="2"/>
          <c:tx>
            <c:strRef>
              <c:f>'[23]ANNEX I AGE WISE OS'!$E$7:$E$8</c:f>
              <c:strCache>
                <c:ptCount val="1"/>
                <c:pt idx="0">
                  <c:v>2009-10 (Apr 09-Oct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OS'!$E$9:$E$37</c:f>
              <c:numCache>
                <c:ptCount val="29"/>
                <c:pt idx="0">
                  <c:v>4.48</c:v>
                </c:pt>
                <c:pt idx="1">
                  <c:v>324.19</c:v>
                </c:pt>
                <c:pt idx="2">
                  <c:v>176.96</c:v>
                </c:pt>
                <c:pt idx="3">
                  <c:v>57.96</c:v>
                </c:pt>
                <c:pt idx="4">
                  <c:v>329.57</c:v>
                </c:pt>
                <c:pt idx="5">
                  <c:v>237</c:v>
                </c:pt>
                <c:pt idx="6">
                  <c:v>299.75</c:v>
                </c:pt>
                <c:pt idx="7">
                  <c:v>114.87</c:v>
                </c:pt>
                <c:pt idx="8">
                  <c:v>130.62</c:v>
                </c:pt>
                <c:pt idx="10">
                  <c:v>35.84</c:v>
                </c:pt>
                <c:pt idx="11">
                  <c:v>83.28</c:v>
                </c:pt>
                <c:pt idx="12">
                  <c:v>138.38</c:v>
                </c:pt>
                <c:pt idx="13">
                  <c:v>256.52</c:v>
                </c:pt>
                <c:pt idx="15">
                  <c:v>41.74</c:v>
                </c:pt>
                <c:pt idx="16">
                  <c:v>43.32</c:v>
                </c:pt>
                <c:pt idx="17">
                  <c:v>214.54</c:v>
                </c:pt>
                <c:pt idx="18">
                  <c:v>17.69</c:v>
                </c:pt>
                <c:pt idx="19">
                  <c:v>82.11</c:v>
                </c:pt>
                <c:pt idx="20">
                  <c:v>299.22</c:v>
                </c:pt>
                <c:pt idx="21">
                  <c:v>49.96</c:v>
                </c:pt>
                <c:pt idx="22">
                  <c:v>38.12</c:v>
                </c:pt>
                <c:pt idx="24">
                  <c:v>148.84</c:v>
                </c:pt>
                <c:pt idx="25">
                  <c:v>35.87</c:v>
                </c:pt>
                <c:pt idx="26">
                  <c:v>215.83</c:v>
                </c:pt>
                <c:pt idx="27">
                  <c:v>76.59</c:v>
                </c:pt>
                <c:pt idx="28">
                  <c:v>251.3</c:v>
                </c:pt>
              </c:numCache>
            </c:numRef>
          </c:val>
        </c:ser>
        <c:ser>
          <c:idx val="3"/>
          <c:order val="3"/>
          <c:tx>
            <c:strRef>
              <c:f>'[23]ANNEX I AGE WISE OS'!$F$7:$F$8</c:f>
              <c:strCache>
                <c:ptCount val="1"/>
                <c:pt idx="0">
                  <c:v>2009-10 (Nov 09 - Jan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OS'!$F$9:$F$37</c:f>
              <c:numCache>
                <c:ptCount val="29"/>
                <c:pt idx="0">
                  <c:v>5.21</c:v>
                </c:pt>
                <c:pt idx="1">
                  <c:v>647.84</c:v>
                </c:pt>
                <c:pt idx="2">
                  <c:v>177.07</c:v>
                </c:pt>
                <c:pt idx="3">
                  <c:v>60.98</c:v>
                </c:pt>
                <c:pt idx="4">
                  <c:v>157.34</c:v>
                </c:pt>
                <c:pt idx="5">
                  <c:v>317.38</c:v>
                </c:pt>
                <c:pt idx="6">
                  <c:v>286.15</c:v>
                </c:pt>
                <c:pt idx="7">
                  <c:v>130.99</c:v>
                </c:pt>
                <c:pt idx="8">
                  <c:v>81.14</c:v>
                </c:pt>
                <c:pt idx="10">
                  <c:v>168.92</c:v>
                </c:pt>
                <c:pt idx="11">
                  <c:v>238.34</c:v>
                </c:pt>
                <c:pt idx="12">
                  <c:v>630.66</c:v>
                </c:pt>
                <c:pt idx="13">
                  <c:v>447.29</c:v>
                </c:pt>
                <c:pt idx="15">
                  <c:v>77.07</c:v>
                </c:pt>
                <c:pt idx="16">
                  <c:v>105.65</c:v>
                </c:pt>
                <c:pt idx="17">
                  <c:v>1578.02</c:v>
                </c:pt>
                <c:pt idx="18">
                  <c:v>49.44</c:v>
                </c:pt>
                <c:pt idx="19">
                  <c:v>508.05</c:v>
                </c:pt>
                <c:pt idx="20">
                  <c:v>147.11</c:v>
                </c:pt>
                <c:pt idx="21">
                  <c:v>251.71</c:v>
                </c:pt>
                <c:pt idx="22">
                  <c:v>132.82</c:v>
                </c:pt>
                <c:pt idx="24">
                  <c:v>331.61</c:v>
                </c:pt>
                <c:pt idx="25">
                  <c:v>42.01</c:v>
                </c:pt>
                <c:pt idx="26">
                  <c:v>380.27</c:v>
                </c:pt>
                <c:pt idx="27">
                  <c:v>94.02</c:v>
                </c:pt>
                <c:pt idx="28">
                  <c:v>53.51</c:v>
                </c:pt>
              </c:numCache>
            </c:numRef>
          </c:val>
        </c:ser>
        <c:axId val="47400352"/>
        <c:axId val="23949985"/>
      </c:barChart>
      <c:catAx>
        <c:axId val="4740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9985"/>
        <c:crosses val="autoZero"/>
        <c:auto val="1"/>
        <c:lblOffset val="100"/>
        <c:tickLblSkip val="14"/>
        <c:noMultiLvlLbl val="0"/>
      </c:catAx>
      <c:valAx>
        <c:axId val="23949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0035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28-02-2010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'[22]ANNEX I AGE WISE OS'!$C$9:$C$37</c:f>
              <c:numCache>
                <c:ptCount val="29"/>
                <c:pt idx="0">
                  <c:v>144.19</c:v>
                </c:pt>
                <c:pt idx="1">
                  <c:v>2540.32</c:v>
                </c:pt>
                <c:pt idx="2">
                  <c:v>2159.85</c:v>
                </c:pt>
                <c:pt idx="3">
                  <c:v>1053.36</c:v>
                </c:pt>
                <c:pt idx="4">
                  <c:v>599.08</c:v>
                </c:pt>
                <c:pt idx="5">
                  <c:v>1639.14</c:v>
                </c:pt>
                <c:pt idx="6">
                  <c:v>4174.98</c:v>
                </c:pt>
                <c:pt idx="7">
                  <c:v>1129.37</c:v>
                </c:pt>
                <c:pt idx="8">
                  <c:v>1307.44</c:v>
                </c:pt>
                <c:pt idx="10">
                  <c:v>238.12</c:v>
                </c:pt>
                <c:pt idx="11">
                  <c:v>2225.21</c:v>
                </c:pt>
                <c:pt idx="12">
                  <c:v>659.32</c:v>
                </c:pt>
                <c:pt idx="13">
                  <c:v>5185.22</c:v>
                </c:pt>
                <c:pt idx="15">
                  <c:v>222.76</c:v>
                </c:pt>
                <c:pt idx="16">
                  <c:v>219.96</c:v>
                </c:pt>
                <c:pt idx="17">
                  <c:v>1376</c:v>
                </c:pt>
                <c:pt idx="18">
                  <c:v>752.3</c:v>
                </c:pt>
                <c:pt idx="19">
                  <c:v>317.83</c:v>
                </c:pt>
                <c:pt idx="20">
                  <c:v>3484.55</c:v>
                </c:pt>
                <c:pt idx="21">
                  <c:v>1065.11</c:v>
                </c:pt>
                <c:pt idx="22">
                  <c:v>507.67</c:v>
                </c:pt>
                <c:pt idx="24">
                  <c:v>3293.05</c:v>
                </c:pt>
                <c:pt idx="25">
                  <c:v>284.87</c:v>
                </c:pt>
                <c:pt idx="26">
                  <c:v>3158.9</c:v>
                </c:pt>
                <c:pt idx="27">
                  <c:v>411.17</c:v>
                </c:pt>
                <c:pt idx="28">
                  <c:v>595.91</c:v>
                </c:pt>
              </c:numCache>
            </c:numRef>
          </c:val>
        </c:ser>
        <c:ser>
          <c:idx val="1"/>
          <c:order val="1"/>
          <c:tx>
            <c:strRef>
              <c:f>'[22]ANNEX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'[22]ANNEX I AGE WISE OS'!$D$9:$D$37</c:f>
              <c:numCache>
                <c:ptCount val="29"/>
                <c:pt idx="0">
                  <c:v>59.04</c:v>
                </c:pt>
                <c:pt idx="1">
                  <c:v>2586.46</c:v>
                </c:pt>
                <c:pt idx="2">
                  <c:v>582.12</c:v>
                </c:pt>
                <c:pt idx="3">
                  <c:v>309.17</c:v>
                </c:pt>
                <c:pt idx="4">
                  <c:v>877.51</c:v>
                </c:pt>
                <c:pt idx="5">
                  <c:v>1684.82</c:v>
                </c:pt>
                <c:pt idx="6">
                  <c:v>2367.49</c:v>
                </c:pt>
                <c:pt idx="7">
                  <c:v>619.27</c:v>
                </c:pt>
                <c:pt idx="8">
                  <c:v>525.63</c:v>
                </c:pt>
                <c:pt idx="10">
                  <c:v>166.48</c:v>
                </c:pt>
                <c:pt idx="11">
                  <c:v>318.09</c:v>
                </c:pt>
                <c:pt idx="12">
                  <c:v>503.61</c:v>
                </c:pt>
                <c:pt idx="13">
                  <c:v>690.85</c:v>
                </c:pt>
                <c:pt idx="15">
                  <c:v>94.91</c:v>
                </c:pt>
                <c:pt idx="16">
                  <c:v>58.79</c:v>
                </c:pt>
                <c:pt idx="17">
                  <c:v>895.89</c:v>
                </c:pt>
                <c:pt idx="18">
                  <c:v>63.28</c:v>
                </c:pt>
                <c:pt idx="19">
                  <c:v>182.12</c:v>
                </c:pt>
                <c:pt idx="20">
                  <c:v>606.2</c:v>
                </c:pt>
                <c:pt idx="21">
                  <c:v>140.38</c:v>
                </c:pt>
                <c:pt idx="22">
                  <c:v>62.32</c:v>
                </c:pt>
                <c:pt idx="24">
                  <c:v>500.65</c:v>
                </c:pt>
                <c:pt idx="25">
                  <c:v>98.96</c:v>
                </c:pt>
                <c:pt idx="26">
                  <c:v>411.59</c:v>
                </c:pt>
                <c:pt idx="27">
                  <c:v>194.39</c:v>
                </c:pt>
                <c:pt idx="28">
                  <c:v>258.01</c:v>
                </c:pt>
              </c:numCache>
            </c:numRef>
          </c:val>
        </c:ser>
        <c:ser>
          <c:idx val="2"/>
          <c:order val="2"/>
          <c:tx>
            <c:strRef>
              <c:f>'[22]ANNEX I AGE WISE OS'!$E$7:$E$8</c:f>
              <c:strCache>
                <c:ptCount val="1"/>
                <c:pt idx="0">
                  <c:v>2009-10 (Apr 09-Nov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'[22]ANNEX I AGE WISE OS'!$E$9:$E$37</c:f>
              <c:numCache>
                <c:ptCount val="29"/>
                <c:pt idx="0">
                  <c:v>4.65</c:v>
                </c:pt>
                <c:pt idx="1">
                  <c:v>349.31</c:v>
                </c:pt>
                <c:pt idx="2">
                  <c:v>199.1</c:v>
                </c:pt>
                <c:pt idx="3">
                  <c:v>65.92</c:v>
                </c:pt>
                <c:pt idx="4">
                  <c:v>356.08</c:v>
                </c:pt>
                <c:pt idx="5">
                  <c:v>258.87</c:v>
                </c:pt>
                <c:pt idx="6">
                  <c:v>330.86</c:v>
                </c:pt>
                <c:pt idx="7">
                  <c:v>126.67</c:v>
                </c:pt>
                <c:pt idx="8">
                  <c:v>143.28</c:v>
                </c:pt>
                <c:pt idx="10">
                  <c:v>41.07</c:v>
                </c:pt>
                <c:pt idx="11">
                  <c:v>95.01</c:v>
                </c:pt>
                <c:pt idx="12">
                  <c:v>157.73</c:v>
                </c:pt>
                <c:pt idx="13">
                  <c:v>179.7</c:v>
                </c:pt>
                <c:pt idx="15">
                  <c:v>44.77</c:v>
                </c:pt>
                <c:pt idx="16">
                  <c:v>47.24</c:v>
                </c:pt>
                <c:pt idx="17">
                  <c:v>242.35</c:v>
                </c:pt>
                <c:pt idx="18">
                  <c:v>19.86</c:v>
                </c:pt>
                <c:pt idx="19">
                  <c:v>84.01</c:v>
                </c:pt>
                <c:pt idx="20">
                  <c:v>315.87</c:v>
                </c:pt>
                <c:pt idx="21">
                  <c:v>55.87</c:v>
                </c:pt>
                <c:pt idx="22">
                  <c:v>39.54</c:v>
                </c:pt>
                <c:pt idx="24">
                  <c:v>176.34</c:v>
                </c:pt>
                <c:pt idx="25">
                  <c:v>39.24</c:v>
                </c:pt>
                <c:pt idx="26">
                  <c:v>245.54</c:v>
                </c:pt>
                <c:pt idx="27">
                  <c:v>90.34</c:v>
                </c:pt>
                <c:pt idx="28">
                  <c:v>258.85</c:v>
                </c:pt>
              </c:numCache>
            </c:numRef>
          </c:val>
        </c:ser>
        <c:ser>
          <c:idx val="3"/>
          <c:order val="3"/>
          <c:tx>
            <c:strRef>
              <c:f>'[22]ANNEX I AGE WISE OS'!$F$7:$F$8</c:f>
              <c:strCache>
                <c:ptCount val="1"/>
                <c:pt idx="0">
                  <c:v>2009-10 (Dec 09 - Feb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'[22]ANNEX I AGE WISE OS'!$F$9:$F$37</c:f>
              <c:numCache>
                <c:ptCount val="29"/>
                <c:pt idx="0">
                  <c:v>6.44</c:v>
                </c:pt>
                <c:pt idx="1">
                  <c:v>858.16</c:v>
                </c:pt>
                <c:pt idx="2">
                  <c:v>177.56</c:v>
                </c:pt>
                <c:pt idx="3">
                  <c:v>68.28</c:v>
                </c:pt>
                <c:pt idx="4">
                  <c:v>155.68</c:v>
                </c:pt>
                <c:pt idx="5">
                  <c:v>334.14</c:v>
                </c:pt>
                <c:pt idx="6">
                  <c:v>304.68</c:v>
                </c:pt>
                <c:pt idx="7">
                  <c:v>174.49</c:v>
                </c:pt>
                <c:pt idx="8">
                  <c:v>93.16</c:v>
                </c:pt>
                <c:pt idx="10">
                  <c:v>183.22</c:v>
                </c:pt>
                <c:pt idx="11">
                  <c:v>279.29</c:v>
                </c:pt>
                <c:pt idx="12">
                  <c:v>655.54</c:v>
                </c:pt>
                <c:pt idx="13">
                  <c:v>673.75</c:v>
                </c:pt>
                <c:pt idx="15">
                  <c:v>96.5</c:v>
                </c:pt>
                <c:pt idx="16">
                  <c:v>101.53</c:v>
                </c:pt>
                <c:pt idx="17">
                  <c:v>1684.19</c:v>
                </c:pt>
                <c:pt idx="18">
                  <c:v>64</c:v>
                </c:pt>
                <c:pt idx="19">
                  <c:v>490.34</c:v>
                </c:pt>
                <c:pt idx="20">
                  <c:v>239.25</c:v>
                </c:pt>
                <c:pt idx="21">
                  <c:v>246.9</c:v>
                </c:pt>
                <c:pt idx="22">
                  <c:v>120.84</c:v>
                </c:pt>
                <c:pt idx="24">
                  <c:v>373.46</c:v>
                </c:pt>
                <c:pt idx="25">
                  <c:v>38.41</c:v>
                </c:pt>
                <c:pt idx="26">
                  <c:v>443.51</c:v>
                </c:pt>
                <c:pt idx="27">
                  <c:v>229.76</c:v>
                </c:pt>
                <c:pt idx="28">
                  <c:v>53.33</c:v>
                </c:pt>
              </c:numCache>
            </c:numRef>
          </c:val>
        </c:ser>
        <c:axId val="14223274"/>
        <c:axId val="60900603"/>
      </c:barChart>
      <c:catAx>
        <c:axId val="1422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00603"/>
        <c:crosses val="autoZero"/>
        <c:auto val="1"/>
        <c:lblOffset val="100"/>
        <c:tickLblSkip val="14"/>
        <c:noMultiLvlLbl val="0"/>
      </c:catAx>
      <c:valAx>
        <c:axId val="60900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327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'[21]ANNEX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'[21]ANNEX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'[21]ANNEX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'[21]ANNEX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'[21]ANNEX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'[21]ANNEX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'[21]ANNEX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11234516"/>
        <c:axId val="34001781"/>
      </c:barChart>
      <c:catAx>
        <c:axId val="1123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1781"/>
        <c:crosses val="autoZero"/>
        <c:auto val="1"/>
        <c:lblOffset val="100"/>
        <c:tickLblSkip val="14"/>
        <c:noMultiLvlLbl val="0"/>
      </c:catAx>
      <c:valAx>
        <c:axId val="34001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451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'[21]ANNEX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'[21]ANNEX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'[21]ANNEX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'[21]ANNEX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'[21]ANNEX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'[21]ANNEX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'[21]ANNEX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37580574"/>
        <c:axId val="2680847"/>
      </c:barChart>
      <c:catAx>
        <c:axId val="3758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0847"/>
        <c:crosses val="autoZero"/>
        <c:auto val="1"/>
        <c:lblOffset val="100"/>
        <c:tickLblSkip val="14"/>
        <c:noMultiLvlLbl val="0"/>
      </c:catAx>
      <c:valAx>
        <c:axId val="2680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057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'[20]ANNEX I AGE WISE OS'!$C$9:$C$37</c:f>
              <c:numCache>
                <c:ptCount val="29"/>
                <c:pt idx="0">
                  <c:v>188.52</c:v>
                </c:pt>
                <c:pt idx="1">
                  <c:v>4107.4</c:v>
                </c:pt>
                <c:pt idx="2">
                  <c:v>2483.7</c:v>
                </c:pt>
                <c:pt idx="3">
                  <c:v>1249.63</c:v>
                </c:pt>
                <c:pt idx="4">
                  <c:v>1035.74</c:v>
                </c:pt>
                <c:pt idx="5">
                  <c:v>2695.72</c:v>
                </c:pt>
                <c:pt idx="6">
                  <c:v>5650.17</c:v>
                </c:pt>
                <c:pt idx="7">
                  <c:v>1474.19</c:v>
                </c:pt>
                <c:pt idx="8">
                  <c:v>1562.49</c:v>
                </c:pt>
                <c:pt idx="10">
                  <c:v>323.48</c:v>
                </c:pt>
                <c:pt idx="11">
                  <c:v>2314.61</c:v>
                </c:pt>
                <c:pt idx="12">
                  <c:v>861.62</c:v>
                </c:pt>
                <c:pt idx="13">
                  <c:v>5509.87</c:v>
                </c:pt>
                <c:pt idx="15">
                  <c:v>257.52</c:v>
                </c:pt>
                <c:pt idx="16">
                  <c:v>245.45</c:v>
                </c:pt>
                <c:pt idx="17">
                  <c:v>1790.94</c:v>
                </c:pt>
                <c:pt idx="18">
                  <c:v>731.05</c:v>
                </c:pt>
                <c:pt idx="19">
                  <c:v>310.81</c:v>
                </c:pt>
                <c:pt idx="20">
                  <c:v>3770.54</c:v>
                </c:pt>
                <c:pt idx="21">
                  <c:v>1142.06</c:v>
                </c:pt>
                <c:pt idx="22">
                  <c:v>541.04</c:v>
                </c:pt>
                <c:pt idx="24">
                  <c:v>3266.71</c:v>
                </c:pt>
                <c:pt idx="25">
                  <c:v>327.86</c:v>
                </c:pt>
                <c:pt idx="26">
                  <c:v>3011.46</c:v>
                </c:pt>
                <c:pt idx="27">
                  <c:v>458.72</c:v>
                </c:pt>
                <c:pt idx="28">
                  <c:v>514.67</c:v>
                </c:pt>
              </c:numCache>
            </c:numRef>
          </c:val>
        </c:ser>
        <c:ser>
          <c:idx val="1"/>
          <c:order val="1"/>
          <c:tx>
            <c:strRef>
              <c:f>'[20]ANNEX I AGE WISE OS'!$D$7:$D$8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'[20]ANNEX I AGE WISE OS'!$D$9:$D$37</c:f>
              <c:numCache>
                <c:ptCount val="29"/>
                <c:pt idx="0">
                  <c:v>14.63</c:v>
                </c:pt>
                <c:pt idx="1">
                  <c:v>857.81</c:v>
                </c:pt>
                <c:pt idx="2">
                  <c:v>210.84</c:v>
                </c:pt>
                <c:pt idx="3">
                  <c:v>105.48</c:v>
                </c:pt>
                <c:pt idx="4">
                  <c:v>436.16</c:v>
                </c:pt>
                <c:pt idx="5">
                  <c:v>617.65</c:v>
                </c:pt>
                <c:pt idx="6">
                  <c:v>885.63</c:v>
                </c:pt>
                <c:pt idx="7">
                  <c:v>226.36</c:v>
                </c:pt>
                <c:pt idx="8">
                  <c:v>257.29</c:v>
                </c:pt>
                <c:pt idx="10">
                  <c:v>64.59</c:v>
                </c:pt>
                <c:pt idx="11">
                  <c:v>131.46</c:v>
                </c:pt>
                <c:pt idx="12">
                  <c:v>289.15</c:v>
                </c:pt>
                <c:pt idx="13">
                  <c:v>301.74</c:v>
                </c:pt>
                <c:pt idx="15">
                  <c:v>33.84</c:v>
                </c:pt>
                <c:pt idx="16">
                  <c:v>22.94</c:v>
                </c:pt>
                <c:pt idx="17">
                  <c:v>475.62</c:v>
                </c:pt>
                <c:pt idx="18">
                  <c:v>19.32</c:v>
                </c:pt>
                <c:pt idx="19">
                  <c:v>65.88</c:v>
                </c:pt>
                <c:pt idx="20">
                  <c:v>277.14</c:v>
                </c:pt>
                <c:pt idx="21">
                  <c:v>55.1</c:v>
                </c:pt>
                <c:pt idx="22">
                  <c:v>26.93</c:v>
                </c:pt>
                <c:pt idx="24">
                  <c:v>253.43</c:v>
                </c:pt>
                <c:pt idx="25">
                  <c:v>51.83</c:v>
                </c:pt>
                <c:pt idx="26">
                  <c:v>263.43</c:v>
                </c:pt>
                <c:pt idx="27">
                  <c:v>103.86</c:v>
                </c:pt>
                <c:pt idx="28">
                  <c:v>100.45</c:v>
                </c:pt>
              </c:numCache>
            </c:numRef>
          </c:val>
        </c:ser>
        <c:ser>
          <c:idx val="2"/>
          <c:order val="2"/>
          <c:tx>
            <c:strRef>
              <c:f>'[20]ANNEX I AGE WISE OS'!$E$7:$E$8</c:f>
              <c:strCache>
                <c:ptCount val="1"/>
                <c:pt idx="0">
                  <c:v>2009-10 (Apr 09-Jan 10)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'[20]ANNEX I AGE WISE OS'!$E$9:$E$37</c:f>
              <c:numCache>
                <c:ptCount val="29"/>
                <c:pt idx="0">
                  <c:v>5.05</c:v>
                </c:pt>
                <c:pt idx="1">
                  <c:v>387.55</c:v>
                </c:pt>
                <c:pt idx="2">
                  <c:v>226.81</c:v>
                </c:pt>
                <c:pt idx="3">
                  <c:v>69.58</c:v>
                </c:pt>
                <c:pt idx="4">
                  <c:v>371.06</c:v>
                </c:pt>
                <c:pt idx="5">
                  <c:v>302.65</c:v>
                </c:pt>
                <c:pt idx="6">
                  <c:v>386.99</c:v>
                </c:pt>
                <c:pt idx="7">
                  <c:v>134.14</c:v>
                </c:pt>
                <c:pt idx="8">
                  <c:v>165.13</c:v>
                </c:pt>
                <c:pt idx="10">
                  <c:v>48.27</c:v>
                </c:pt>
                <c:pt idx="11">
                  <c:v>117.09</c:v>
                </c:pt>
                <c:pt idx="12">
                  <c:v>182.51</c:v>
                </c:pt>
                <c:pt idx="13">
                  <c:v>407.4</c:v>
                </c:pt>
                <c:pt idx="15">
                  <c:v>38.04</c:v>
                </c:pt>
                <c:pt idx="16">
                  <c:v>46.05</c:v>
                </c:pt>
                <c:pt idx="17">
                  <c:v>505.08</c:v>
                </c:pt>
                <c:pt idx="18">
                  <c:v>20.74</c:v>
                </c:pt>
                <c:pt idx="19">
                  <c:v>83.72</c:v>
                </c:pt>
                <c:pt idx="20">
                  <c:v>327.47</c:v>
                </c:pt>
                <c:pt idx="21">
                  <c:v>67.92</c:v>
                </c:pt>
                <c:pt idx="22">
                  <c:v>44.65</c:v>
                </c:pt>
                <c:pt idx="24">
                  <c:v>192.61</c:v>
                </c:pt>
                <c:pt idx="25">
                  <c:v>44.63</c:v>
                </c:pt>
                <c:pt idx="26">
                  <c:v>348.34</c:v>
                </c:pt>
                <c:pt idx="27">
                  <c:v>105.07</c:v>
                </c:pt>
                <c:pt idx="28">
                  <c:v>267.16</c:v>
                </c:pt>
              </c:numCache>
            </c:numRef>
          </c:val>
        </c:ser>
        <c:ser>
          <c:idx val="3"/>
          <c:order val="3"/>
          <c:tx>
            <c:strRef>
              <c:f>'[20]ANNEX I AGE WISE OS'!$G$7:$G$8</c:f>
              <c:strCache>
                <c:ptCount val="1"/>
                <c:pt idx="0">
                  <c:v>2010-11 (Apr)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'[20]ANNEX I AGE WISE OS'!$G$9:$G$37</c:f>
              <c:numCache>
                <c:ptCount val="29"/>
                <c:pt idx="0">
                  <c:v>2.72</c:v>
                </c:pt>
                <c:pt idx="1">
                  <c:v>517.73</c:v>
                </c:pt>
                <c:pt idx="2">
                  <c:v>60.5</c:v>
                </c:pt>
                <c:pt idx="3">
                  <c:v>49.17</c:v>
                </c:pt>
                <c:pt idx="4">
                  <c:v>146.99</c:v>
                </c:pt>
                <c:pt idx="5">
                  <c:v>275.52</c:v>
                </c:pt>
                <c:pt idx="6">
                  <c:v>218.76</c:v>
                </c:pt>
                <c:pt idx="7">
                  <c:v>151.63</c:v>
                </c:pt>
                <c:pt idx="8">
                  <c:v>48.26</c:v>
                </c:pt>
                <c:pt idx="10">
                  <c:v>155.87</c:v>
                </c:pt>
                <c:pt idx="11">
                  <c:v>158.38</c:v>
                </c:pt>
                <c:pt idx="12">
                  <c:v>542.84</c:v>
                </c:pt>
                <c:pt idx="13">
                  <c:v>286.87</c:v>
                </c:pt>
                <c:pt idx="15">
                  <c:v>52.21</c:v>
                </c:pt>
                <c:pt idx="16">
                  <c:v>39.06</c:v>
                </c:pt>
                <c:pt idx="17">
                  <c:v>994.6</c:v>
                </c:pt>
                <c:pt idx="18">
                  <c:v>16.99</c:v>
                </c:pt>
                <c:pt idx="19">
                  <c:v>326.16</c:v>
                </c:pt>
                <c:pt idx="20">
                  <c:v>53.02</c:v>
                </c:pt>
                <c:pt idx="21">
                  <c:v>193.46</c:v>
                </c:pt>
                <c:pt idx="22">
                  <c:v>104.4</c:v>
                </c:pt>
                <c:pt idx="24">
                  <c:v>128.38</c:v>
                </c:pt>
                <c:pt idx="25">
                  <c:v>24.96</c:v>
                </c:pt>
                <c:pt idx="26">
                  <c:v>243.37</c:v>
                </c:pt>
                <c:pt idx="27">
                  <c:v>59.74</c:v>
                </c:pt>
                <c:pt idx="28">
                  <c:v>28.97</c:v>
                </c:pt>
              </c:numCache>
            </c:numRef>
          </c:val>
        </c:ser>
        <c:axId val="24127624"/>
        <c:axId val="15822025"/>
      </c:barChart>
      <c:catAx>
        <c:axId val="24127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2025"/>
        <c:crosses val="autoZero"/>
        <c:auto val="1"/>
        <c:lblOffset val="100"/>
        <c:tickLblSkip val="14"/>
        <c:noMultiLvlLbl val="0"/>
      </c:catAx>
      <c:valAx>
        <c:axId val="15822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762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31-05-2010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'[19]ANNEX I AGE WISE OS'!$C$9:$C$37</c:f>
              <c:numCache>
                <c:ptCount val="29"/>
                <c:pt idx="0">
                  <c:v>188.52</c:v>
                </c:pt>
                <c:pt idx="1">
                  <c:v>4080.16</c:v>
                </c:pt>
                <c:pt idx="2">
                  <c:v>2482.8</c:v>
                </c:pt>
                <c:pt idx="3">
                  <c:v>1248.63</c:v>
                </c:pt>
                <c:pt idx="4">
                  <c:v>1034.01</c:v>
                </c:pt>
                <c:pt idx="5">
                  <c:v>2693</c:v>
                </c:pt>
                <c:pt idx="6">
                  <c:v>5648.68</c:v>
                </c:pt>
                <c:pt idx="7">
                  <c:v>1471.79</c:v>
                </c:pt>
                <c:pt idx="8">
                  <c:v>1560.99</c:v>
                </c:pt>
                <c:pt idx="10">
                  <c:v>322.85</c:v>
                </c:pt>
                <c:pt idx="11">
                  <c:v>2312.08</c:v>
                </c:pt>
                <c:pt idx="12">
                  <c:v>859.79</c:v>
                </c:pt>
                <c:pt idx="13">
                  <c:v>5506.3</c:v>
                </c:pt>
                <c:pt idx="15">
                  <c:v>256.26</c:v>
                </c:pt>
                <c:pt idx="16">
                  <c:v>245.1</c:v>
                </c:pt>
                <c:pt idx="17">
                  <c:v>1789.79</c:v>
                </c:pt>
                <c:pt idx="18">
                  <c:v>729.79</c:v>
                </c:pt>
                <c:pt idx="19">
                  <c:v>308.62</c:v>
                </c:pt>
                <c:pt idx="20">
                  <c:v>3763.34</c:v>
                </c:pt>
                <c:pt idx="21">
                  <c:v>1139.78</c:v>
                </c:pt>
                <c:pt idx="22">
                  <c:v>540.48</c:v>
                </c:pt>
                <c:pt idx="24">
                  <c:v>3259.34</c:v>
                </c:pt>
                <c:pt idx="25">
                  <c:v>327.64</c:v>
                </c:pt>
                <c:pt idx="26">
                  <c:v>3009.69</c:v>
                </c:pt>
                <c:pt idx="27">
                  <c:v>455.42</c:v>
                </c:pt>
                <c:pt idx="28">
                  <c:v>511.88</c:v>
                </c:pt>
              </c:numCache>
            </c:numRef>
          </c:val>
        </c:ser>
        <c:ser>
          <c:idx val="1"/>
          <c:order val="1"/>
          <c:tx>
            <c:strRef>
              <c:f>'[19]ANNEX I AGE WISE OS'!$D$7:$D$8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'[19]ANNEX I AGE WISE OS'!$D$9:$D$37</c:f>
              <c:numCache>
                <c:ptCount val="29"/>
                <c:pt idx="0">
                  <c:v>14.63</c:v>
                </c:pt>
                <c:pt idx="1">
                  <c:v>853.66</c:v>
                </c:pt>
                <c:pt idx="2">
                  <c:v>210.51</c:v>
                </c:pt>
                <c:pt idx="3">
                  <c:v>105.07</c:v>
                </c:pt>
                <c:pt idx="4">
                  <c:v>435.29</c:v>
                </c:pt>
                <c:pt idx="5">
                  <c:v>616.37</c:v>
                </c:pt>
                <c:pt idx="6">
                  <c:v>884.66</c:v>
                </c:pt>
                <c:pt idx="7">
                  <c:v>220.16</c:v>
                </c:pt>
                <c:pt idx="8">
                  <c:v>256.99</c:v>
                </c:pt>
                <c:pt idx="10">
                  <c:v>64.42</c:v>
                </c:pt>
                <c:pt idx="11">
                  <c:v>129.84</c:v>
                </c:pt>
                <c:pt idx="12">
                  <c:v>287.46</c:v>
                </c:pt>
                <c:pt idx="13">
                  <c:v>298.97</c:v>
                </c:pt>
                <c:pt idx="15">
                  <c:v>33.7</c:v>
                </c:pt>
                <c:pt idx="16">
                  <c:v>22.71</c:v>
                </c:pt>
                <c:pt idx="17">
                  <c:v>475.05</c:v>
                </c:pt>
                <c:pt idx="18">
                  <c:v>18.97</c:v>
                </c:pt>
                <c:pt idx="19">
                  <c:v>65.28</c:v>
                </c:pt>
                <c:pt idx="20">
                  <c:v>273.09</c:v>
                </c:pt>
                <c:pt idx="21">
                  <c:v>54.87</c:v>
                </c:pt>
                <c:pt idx="22">
                  <c:v>26.76</c:v>
                </c:pt>
                <c:pt idx="24">
                  <c:v>251.92</c:v>
                </c:pt>
                <c:pt idx="25">
                  <c:v>51.35</c:v>
                </c:pt>
                <c:pt idx="26">
                  <c:v>262.97</c:v>
                </c:pt>
                <c:pt idx="27">
                  <c:v>102.65</c:v>
                </c:pt>
                <c:pt idx="28">
                  <c:v>99.07</c:v>
                </c:pt>
              </c:numCache>
            </c:numRef>
          </c:val>
        </c:ser>
        <c:ser>
          <c:idx val="2"/>
          <c:order val="2"/>
          <c:tx>
            <c:strRef>
              <c:f>'[19]ANNEX I AGE WISE OS'!$E$7:$E$8</c:f>
              <c:strCache>
                <c:ptCount val="1"/>
                <c:pt idx="0">
                  <c:v>2009-10 (Apr 09-Feb 10)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'[19]ANNEX I AGE WISE OS'!$E$9:$E$37</c:f>
              <c:numCache>
                <c:ptCount val="29"/>
                <c:pt idx="0">
                  <c:v>5.35</c:v>
                </c:pt>
                <c:pt idx="1">
                  <c:v>389.85</c:v>
                </c:pt>
                <c:pt idx="2">
                  <c:v>235.91</c:v>
                </c:pt>
                <c:pt idx="3">
                  <c:v>74.51</c:v>
                </c:pt>
                <c:pt idx="4">
                  <c:v>379</c:v>
                </c:pt>
                <c:pt idx="5">
                  <c:v>325.81</c:v>
                </c:pt>
                <c:pt idx="6">
                  <c:v>413.47</c:v>
                </c:pt>
                <c:pt idx="7">
                  <c:v>142.4</c:v>
                </c:pt>
                <c:pt idx="8">
                  <c:v>176.67</c:v>
                </c:pt>
                <c:pt idx="10">
                  <c:v>52.23</c:v>
                </c:pt>
                <c:pt idx="11">
                  <c:v>129.63</c:v>
                </c:pt>
                <c:pt idx="12">
                  <c:v>198.48</c:v>
                </c:pt>
                <c:pt idx="13">
                  <c:v>442.1</c:v>
                </c:pt>
                <c:pt idx="15">
                  <c:v>40.24</c:v>
                </c:pt>
                <c:pt idx="16">
                  <c:v>50.71</c:v>
                </c:pt>
                <c:pt idx="17">
                  <c:v>678.15</c:v>
                </c:pt>
                <c:pt idx="18">
                  <c:v>21.86</c:v>
                </c:pt>
                <c:pt idx="19">
                  <c:v>88.3</c:v>
                </c:pt>
                <c:pt idx="20">
                  <c:v>340.68</c:v>
                </c:pt>
                <c:pt idx="21">
                  <c:v>78.4</c:v>
                </c:pt>
                <c:pt idx="22">
                  <c:v>47.08</c:v>
                </c:pt>
                <c:pt idx="24">
                  <c:v>201.66</c:v>
                </c:pt>
                <c:pt idx="25">
                  <c:v>48.52</c:v>
                </c:pt>
                <c:pt idx="26">
                  <c:v>404.27</c:v>
                </c:pt>
                <c:pt idx="27">
                  <c:v>112.26</c:v>
                </c:pt>
                <c:pt idx="28">
                  <c:v>272.33</c:v>
                </c:pt>
              </c:numCache>
            </c:numRef>
          </c:val>
        </c:ser>
        <c:ser>
          <c:idx val="3"/>
          <c:order val="3"/>
          <c:tx>
            <c:strRef>
              <c:f>'[19]ANNEX I AGE WISE OS'!$G$7:$G$8</c:f>
              <c:strCache>
                <c:ptCount val="1"/>
                <c:pt idx="0">
                  <c:v>2010-11 (Apr - 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'[19]ANNEX I AGE WISE OS'!$G$9:$G$37</c:f>
              <c:numCache>
                <c:ptCount val="29"/>
                <c:pt idx="0">
                  <c:v>7.18</c:v>
                </c:pt>
                <c:pt idx="1">
                  <c:v>579.26</c:v>
                </c:pt>
                <c:pt idx="2">
                  <c:v>99.99</c:v>
                </c:pt>
                <c:pt idx="3">
                  <c:v>49.39</c:v>
                </c:pt>
                <c:pt idx="4">
                  <c:v>79.24</c:v>
                </c:pt>
                <c:pt idx="5">
                  <c:v>292.63</c:v>
                </c:pt>
                <c:pt idx="6">
                  <c:v>265.89</c:v>
                </c:pt>
                <c:pt idx="7">
                  <c:v>185.48</c:v>
                </c:pt>
                <c:pt idx="8">
                  <c:v>58.32</c:v>
                </c:pt>
                <c:pt idx="10">
                  <c:v>168.95</c:v>
                </c:pt>
                <c:pt idx="11">
                  <c:v>229.17</c:v>
                </c:pt>
                <c:pt idx="12">
                  <c:v>611.8</c:v>
                </c:pt>
                <c:pt idx="13">
                  <c:v>442.3</c:v>
                </c:pt>
                <c:pt idx="15">
                  <c:v>63.95</c:v>
                </c:pt>
                <c:pt idx="16">
                  <c:v>50.43</c:v>
                </c:pt>
                <c:pt idx="17">
                  <c:v>1223.5</c:v>
                </c:pt>
                <c:pt idx="18">
                  <c:v>26.88</c:v>
                </c:pt>
                <c:pt idx="19">
                  <c:v>357.85</c:v>
                </c:pt>
                <c:pt idx="20">
                  <c:v>86.84</c:v>
                </c:pt>
                <c:pt idx="21">
                  <c:v>207.04</c:v>
                </c:pt>
                <c:pt idx="22">
                  <c:v>111.58</c:v>
                </c:pt>
                <c:pt idx="24">
                  <c:v>228.94</c:v>
                </c:pt>
                <c:pt idx="25">
                  <c:v>35.36</c:v>
                </c:pt>
                <c:pt idx="26">
                  <c:v>355.32</c:v>
                </c:pt>
                <c:pt idx="27">
                  <c:v>54.95</c:v>
                </c:pt>
                <c:pt idx="28">
                  <c:v>42.79</c:v>
                </c:pt>
              </c:numCache>
            </c:numRef>
          </c:val>
        </c:ser>
        <c:axId val="8180498"/>
        <c:axId val="6515619"/>
      </c:barChart>
      <c:catAx>
        <c:axId val="8180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619"/>
        <c:crosses val="autoZero"/>
        <c:auto val="1"/>
        <c:lblOffset val="100"/>
        <c:tickLblSkip val="14"/>
        <c:noMultiLvlLbl val="0"/>
      </c:catAx>
      <c:valAx>
        <c:axId val="651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8049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351597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5</xdr:row>
      <xdr:rowOff>209550</xdr:rowOff>
    </xdr:from>
    <xdr:to>
      <xdr:col>21</xdr:col>
      <xdr:colOff>0</xdr:colOff>
      <xdr:row>23</xdr:row>
      <xdr:rowOff>209550</xdr:rowOff>
    </xdr:to>
    <xdr:graphicFrame>
      <xdr:nvGraphicFramePr>
        <xdr:cNvPr id="30" name="Chart 30"/>
        <xdr:cNvGraphicFramePr/>
      </xdr:nvGraphicFramePr>
      <xdr:xfrm>
        <a:off x="16640175" y="1524000"/>
        <a:ext cx="0" cy="5353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DEC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Oct%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Sep%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ug%2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ly%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ne%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0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11 Vs Dec10"/>
      <sheetName val="Target VS Actual 1211"/>
      <sheetName val="Sheet1"/>
      <sheetName val="VIII-Revenue Trg vs achievement"/>
      <sheetName val="IX-qtr- Revenue Comparision"/>
      <sheetName val="X-month&amp;cum- Rev Compr-Dec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Dec)</v>
          </cell>
        </row>
        <row r="7">
          <cell r="C7">
            <v>201.97</v>
          </cell>
          <cell r="D7">
            <v>5.22</v>
          </cell>
          <cell r="E7">
            <v>10.7</v>
          </cell>
          <cell r="F7">
            <v>9.92</v>
          </cell>
        </row>
        <row r="8">
          <cell r="C8">
            <v>4558.77</v>
          </cell>
          <cell r="D8">
            <v>298.66</v>
          </cell>
          <cell r="E8">
            <v>798.85</v>
          </cell>
          <cell r="F8">
            <v>868.14</v>
          </cell>
        </row>
        <row r="9">
          <cell r="C9">
            <v>2663.42</v>
          </cell>
          <cell r="D9">
            <v>183.72</v>
          </cell>
          <cell r="E9">
            <v>213.09</v>
          </cell>
          <cell r="F9">
            <v>558.09</v>
          </cell>
        </row>
        <row r="10">
          <cell r="C10">
            <v>1302.38</v>
          </cell>
          <cell r="D10">
            <v>58.68</v>
          </cell>
          <cell r="E10">
            <v>97.34</v>
          </cell>
          <cell r="F10">
            <v>116.43</v>
          </cell>
        </row>
        <row r="11">
          <cell r="C11">
            <v>1454.12</v>
          </cell>
          <cell r="D11">
            <v>347.71</v>
          </cell>
          <cell r="E11">
            <v>252.42</v>
          </cell>
          <cell r="F11">
            <v>437.29</v>
          </cell>
        </row>
        <row r="12">
          <cell r="C12">
            <v>3222.37</v>
          </cell>
          <cell r="D12">
            <v>322.37</v>
          </cell>
          <cell r="E12">
            <v>377.13</v>
          </cell>
          <cell r="F12">
            <v>497.46</v>
          </cell>
        </row>
        <row r="13">
          <cell r="C13">
            <v>6525.73</v>
          </cell>
          <cell r="D13">
            <v>416.55</v>
          </cell>
          <cell r="E13">
            <v>525.12</v>
          </cell>
          <cell r="F13">
            <v>641.57</v>
          </cell>
        </row>
        <row r="14">
          <cell r="C14">
            <v>1514.96</v>
          </cell>
          <cell r="D14">
            <v>93.36</v>
          </cell>
          <cell r="E14">
            <v>413.63</v>
          </cell>
          <cell r="F14">
            <v>377.03</v>
          </cell>
        </row>
        <row r="15">
          <cell r="C15">
            <v>1645.37</v>
          </cell>
          <cell r="D15">
            <v>180.22</v>
          </cell>
          <cell r="E15">
            <v>232.89</v>
          </cell>
          <cell r="F15">
            <v>282.07</v>
          </cell>
        </row>
        <row r="17">
          <cell r="C17">
            <v>333.64</v>
          </cell>
          <cell r="D17">
            <v>37.71</v>
          </cell>
          <cell r="E17">
            <v>51.94</v>
          </cell>
          <cell r="F17">
            <v>289.64</v>
          </cell>
        </row>
        <row r="18">
          <cell r="C18">
            <v>1705.49</v>
          </cell>
          <cell r="D18">
            <v>93.84</v>
          </cell>
          <cell r="E18">
            <v>145.61</v>
          </cell>
          <cell r="F18">
            <v>256.7</v>
          </cell>
        </row>
        <row r="19">
          <cell r="C19">
            <v>972.65</v>
          </cell>
          <cell r="D19">
            <v>136.06</v>
          </cell>
          <cell r="E19">
            <v>158.51</v>
          </cell>
          <cell r="F19">
            <v>624.44</v>
          </cell>
        </row>
        <row r="20">
          <cell r="C20">
            <v>5183.3</v>
          </cell>
          <cell r="D20">
            <v>356.27</v>
          </cell>
          <cell r="E20">
            <v>709.93</v>
          </cell>
          <cell r="F20">
            <v>1951.01</v>
          </cell>
        </row>
        <row r="22">
          <cell r="C22">
            <v>110.34</v>
          </cell>
          <cell r="D22">
            <v>27.32</v>
          </cell>
          <cell r="E22">
            <v>31.52</v>
          </cell>
          <cell r="F22">
            <v>68.94</v>
          </cell>
        </row>
        <row r="23">
          <cell r="C23">
            <v>248.49</v>
          </cell>
          <cell r="D23">
            <v>37.09</v>
          </cell>
          <cell r="E23">
            <v>59.73</v>
          </cell>
          <cell r="F23">
            <v>72.37</v>
          </cell>
        </row>
        <row r="24">
          <cell r="C24">
            <v>2224.7</v>
          </cell>
          <cell r="D24">
            <v>774.77</v>
          </cell>
          <cell r="E24">
            <v>580.2</v>
          </cell>
          <cell r="F24">
            <v>979.26</v>
          </cell>
        </row>
        <row r="25">
          <cell r="C25">
            <v>651.48</v>
          </cell>
          <cell r="D25">
            <v>14.67</v>
          </cell>
          <cell r="E25">
            <v>20.69</v>
          </cell>
          <cell r="F25">
            <v>95.01</v>
          </cell>
        </row>
        <row r="26">
          <cell r="C26">
            <v>186.42</v>
          </cell>
          <cell r="D26">
            <v>61.31</v>
          </cell>
          <cell r="E26">
            <v>30.87</v>
          </cell>
          <cell r="F26">
            <v>220.19</v>
          </cell>
        </row>
        <row r="27">
          <cell r="C27">
            <v>3572.31</v>
          </cell>
          <cell r="D27">
            <v>292.62</v>
          </cell>
          <cell r="E27">
            <v>235.93</v>
          </cell>
          <cell r="F27">
            <v>330.37</v>
          </cell>
        </row>
        <row r="28">
          <cell r="C28">
            <v>1067.86</v>
          </cell>
          <cell r="D28">
            <v>65.64</v>
          </cell>
          <cell r="E28">
            <v>94.99</v>
          </cell>
          <cell r="F28">
            <v>253.83</v>
          </cell>
        </row>
        <row r="29">
          <cell r="C29">
            <v>549.28</v>
          </cell>
          <cell r="D29">
            <v>42.92</v>
          </cell>
          <cell r="E29">
            <v>28.99</v>
          </cell>
          <cell r="F29">
            <v>133.91</v>
          </cell>
        </row>
        <row r="31">
          <cell r="C31">
            <v>3047.51</v>
          </cell>
          <cell r="D31">
            <v>147.13</v>
          </cell>
          <cell r="E31">
            <v>250.89</v>
          </cell>
          <cell r="F31">
            <v>540.98</v>
          </cell>
        </row>
        <row r="32">
          <cell r="C32">
            <v>439.17</v>
          </cell>
          <cell r="D32">
            <v>42.98</v>
          </cell>
          <cell r="E32">
            <v>45.6</v>
          </cell>
          <cell r="F32">
            <v>199.68</v>
          </cell>
        </row>
        <row r="33">
          <cell r="C33">
            <v>3031.75</v>
          </cell>
          <cell r="D33">
            <v>206.5</v>
          </cell>
          <cell r="E33">
            <v>310.41</v>
          </cell>
          <cell r="F33">
            <v>773.07</v>
          </cell>
        </row>
        <row r="34">
          <cell r="C34">
            <v>280.31</v>
          </cell>
          <cell r="D34">
            <v>67.45</v>
          </cell>
          <cell r="E34">
            <v>53.45</v>
          </cell>
          <cell r="F34">
            <v>279</v>
          </cell>
        </row>
        <row r="35">
          <cell r="C35">
            <v>199.21</v>
          </cell>
          <cell r="D35">
            <v>231.28</v>
          </cell>
          <cell r="E35">
            <v>69.45</v>
          </cell>
          <cell r="F35">
            <v>234.6</v>
          </cell>
        </row>
      </sheetData>
      <sheetData sheetId="14">
        <row r="7">
          <cell r="K7">
            <v>255.76</v>
          </cell>
        </row>
        <row r="8">
          <cell r="K8">
            <v>2310.29</v>
          </cell>
        </row>
        <row r="9">
          <cell r="K9">
            <v>1903.66</v>
          </cell>
        </row>
        <row r="10">
          <cell r="K10">
            <v>1232.55</v>
          </cell>
        </row>
        <row r="11">
          <cell r="K11">
            <v>1345.47</v>
          </cell>
        </row>
        <row r="12">
          <cell r="K12">
            <v>759.4</v>
          </cell>
        </row>
        <row r="13">
          <cell r="K13">
            <v>1228.01</v>
          </cell>
        </row>
        <row r="14">
          <cell r="K14">
            <v>4050.68</v>
          </cell>
        </row>
        <row r="15">
          <cell r="K15">
            <v>2343.5699999999997</v>
          </cell>
        </row>
        <row r="17">
          <cell r="K17">
            <v>1188.23</v>
          </cell>
        </row>
        <row r="18">
          <cell r="K18">
            <v>3377.86</v>
          </cell>
        </row>
        <row r="19">
          <cell r="K19">
            <v>2737.42</v>
          </cell>
        </row>
        <row r="20">
          <cell r="K20">
            <v>5867.02</v>
          </cell>
        </row>
        <row r="22">
          <cell r="K22">
            <v>2768.6499999999996</v>
          </cell>
        </row>
        <row r="23">
          <cell r="K23">
            <v>1413.46</v>
          </cell>
        </row>
        <row r="24">
          <cell r="K24">
            <v>2160.89</v>
          </cell>
        </row>
        <row r="25">
          <cell r="K25">
            <v>3634.25</v>
          </cell>
        </row>
        <row r="26">
          <cell r="K26">
            <v>4553.43</v>
          </cell>
        </row>
        <row r="27">
          <cell r="K27">
            <v>6868.37</v>
          </cell>
        </row>
        <row r="28">
          <cell r="K28">
            <v>2493.8</v>
          </cell>
        </row>
        <row r="29">
          <cell r="K29">
            <v>1146.6799999999998</v>
          </cell>
        </row>
        <row r="31">
          <cell r="K31">
            <v>8657.43</v>
          </cell>
        </row>
        <row r="32">
          <cell r="K32">
            <v>1887.65</v>
          </cell>
        </row>
        <row r="33">
          <cell r="K33">
            <v>5595.33</v>
          </cell>
        </row>
        <row r="34">
          <cell r="K34">
            <v>7764.0599999999995</v>
          </cell>
        </row>
        <row r="35">
          <cell r="K35">
            <v>6461.869999999999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Feb 11 Vs Feb 10"/>
      <sheetName val="Target VS Actual 02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Nov)</v>
          </cell>
        </row>
        <row r="9">
          <cell r="B9">
            <v>188.32</v>
          </cell>
          <cell r="C9">
            <v>14.46</v>
          </cell>
          <cell r="D9">
            <v>5.32</v>
          </cell>
          <cell r="E9">
            <v>5.7</v>
          </cell>
        </row>
        <row r="10">
          <cell r="B10">
            <v>3873.28</v>
          </cell>
          <cell r="C10">
            <v>794.86</v>
          </cell>
          <cell r="D10">
            <v>326.85</v>
          </cell>
          <cell r="E10">
            <v>365.22</v>
          </cell>
        </row>
        <row r="11">
          <cell r="B11">
            <v>2477.43</v>
          </cell>
          <cell r="C11">
            <v>209.02</v>
          </cell>
          <cell r="D11">
            <v>204.59</v>
          </cell>
          <cell r="E11">
            <v>217.69</v>
          </cell>
        </row>
        <row r="12">
          <cell r="B12">
            <v>1226.35</v>
          </cell>
          <cell r="C12">
            <v>97.69</v>
          </cell>
          <cell r="D12">
            <v>63.88</v>
          </cell>
          <cell r="E12">
            <v>61.9</v>
          </cell>
        </row>
        <row r="13">
          <cell r="B13">
            <v>1029.13</v>
          </cell>
          <cell r="C13">
            <v>433.03</v>
          </cell>
          <cell r="D13">
            <v>370.96</v>
          </cell>
          <cell r="E13">
            <v>168.57</v>
          </cell>
        </row>
        <row r="14">
          <cell r="B14">
            <v>2642.2</v>
          </cell>
          <cell r="C14">
            <v>608.73</v>
          </cell>
          <cell r="D14">
            <v>325.16</v>
          </cell>
          <cell r="E14">
            <v>226.14</v>
          </cell>
        </row>
        <row r="15">
          <cell r="B15">
            <v>5640.89</v>
          </cell>
          <cell r="C15">
            <v>880.79</v>
          </cell>
          <cell r="D15">
            <v>420.46</v>
          </cell>
          <cell r="E15">
            <v>310.93</v>
          </cell>
        </row>
        <row r="16">
          <cell r="B16">
            <v>1423.87</v>
          </cell>
          <cell r="C16">
            <v>193.29</v>
          </cell>
          <cell r="D16">
            <v>106.28</v>
          </cell>
          <cell r="E16">
            <v>408.03</v>
          </cell>
        </row>
        <row r="17">
          <cell r="B17">
            <v>1549.96</v>
          </cell>
          <cell r="C17">
            <v>253.64</v>
          </cell>
          <cell r="D17">
            <v>184.18</v>
          </cell>
          <cell r="E17">
            <v>151.63</v>
          </cell>
        </row>
        <row r="19">
          <cell r="B19">
            <v>307.82</v>
          </cell>
          <cell r="C19">
            <v>55.44</v>
          </cell>
          <cell r="D19">
            <v>43.06</v>
          </cell>
          <cell r="E19">
            <v>59.65</v>
          </cell>
        </row>
        <row r="20">
          <cell r="B20">
            <v>2013.34</v>
          </cell>
          <cell r="C20">
            <v>112.94</v>
          </cell>
          <cell r="D20">
            <v>111.52</v>
          </cell>
          <cell r="E20">
            <v>126.8</v>
          </cell>
        </row>
        <row r="21">
          <cell r="B21">
            <v>837.07</v>
          </cell>
          <cell r="C21">
            <v>248.02</v>
          </cell>
          <cell r="D21">
            <v>169.64</v>
          </cell>
          <cell r="E21">
            <v>158.37</v>
          </cell>
        </row>
        <row r="22">
          <cell r="B22">
            <v>5256.2</v>
          </cell>
          <cell r="C22">
            <v>258.97</v>
          </cell>
          <cell r="D22">
            <v>389.01</v>
          </cell>
          <cell r="E22">
            <v>291.38</v>
          </cell>
        </row>
        <row r="24">
          <cell r="B24">
            <v>167.72</v>
          </cell>
          <cell r="C24">
            <v>28.83</v>
          </cell>
          <cell r="D24">
            <v>34.85</v>
          </cell>
          <cell r="E24">
            <v>26.56</v>
          </cell>
        </row>
        <row r="25">
          <cell r="B25">
            <v>242.9</v>
          </cell>
          <cell r="C25">
            <v>20.59</v>
          </cell>
          <cell r="D25">
            <v>41.95</v>
          </cell>
          <cell r="E25">
            <v>50.77</v>
          </cell>
        </row>
        <row r="26">
          <cell r="B26">
            <v>1780.07</v>
          </cell>
          <cell r="C26">
            <v>464.75</v>
          </cell>
          <cell r="D26">
            <v>781.83</v>
          </cell>
          <cell r="E26">
            <v>493.44</v>
          </cell>
        </row>
        <row r="27">
          <cell r="B27">
            <v>669.94</v>
          </cell>
          <cell r="C27">
            <v>14.79</v>
          </cell>
          <cell r="D27">
            <v>18.58</v>
          </cell>
          <cell r="E27">
            <v>15.73</v>
          </cell>
        </row>
        <row r="28">
          <cell r="B28">
            <v>212.01</v>
          </cell>
          <cell r="C28">
            <v>54.7</v>
          </cell>
          <cell r="D28">
            <v>73.73</v>
          </cell>
          <cell r="E28">
            <v>27.69</v>
          </cell>
        </row>
        <row r="29">
          <cell r="B29">
            <v>3556.68</v>
          </cell>
          <cell r="C29">
            <v>251.41</v>
          </cell>
          <cell r="D29">
            <v>311.54</v>
          </cell>
          <cell r="E29">
            <v>172.62</v>
          </cell>
        </row>
        <row r="30">
          <cell r="B30">
            <v>1101.16</v>
          </cell>
          <cell r="C30">
            <v>50.48</v>
          </cell>
          <cell r="D30">
            <v>72.07</v>
          </cell>
          <cell r="E30">
            <v>75.32</v>
          </cell>
        </row>
        <row r="31">
          <cell r="B31">
            <v>536.14</v>
          </cell>
          <cell r="C31">
            <v>25.29</v>
          </cell>
          <cell r="D31">
            <v>45.08</v>
          </cell>
          <cell r="E31">
            <v>21.47</v>
          </cell>
        </row>
        <row r="33">
          <cell r="B33">
            <v>3112.62</v>
          </cell>
          <cell r="C33">
            <v>241.68</v>
          </cell>
          <cell r="D33">
            <v>163.69</v>
          </cell>
          <cell r="E33">
            <v>220.9</v>
          </cell>
        </row>
        <row r="34">
          <cell r="B34">
            <v>431.33</v>
          </cell>
          <cell r="C34">
            <v>48.37</v>
          </cell>
          <cell r="D34">
            <v>47.54</v>
          </cell>
          <cell r="E34">
            <v>43.12</v>
          </cell>
        </row>
        <row r="35">
          <cell r="B35">
            <v>2943.79</v>
          </cell>
          <cell r="C35">
            <v>252.31</v>
          </cell>
          <cell r="D35">
            <v>268.49</v>
          </cell>
          <cell r="E35">
            <v>409.68</v>
          </cell>
        </row>
        <row r="36">
          <cell r="B36">
            <v>361.99</v>
          </cell>
          <cell r="C36">
            <v>84.87</v>
          </cell>
          <cell r="D36">
            <v>92.1</v>
          </cell>
          <cell r="E36">
            <v>48.27</v>
          </cell>
        </row>
        <row r="37">
          <cell r="B37">
            <v>324.72</v>
          </cell>
          <cell r="C37">
            <v>79.58</v>
          </cell>
          <cell r="D37">
            <v>253.56</v>
          </cell>
          <cell r="E37">
            <v>60.4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an 11 Vs Jan 10"/>
      <sheetName val="Target VS Actual 01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Oct)</v>
          </cell>
        </row>
        <row r="9">
          <cell r="B9">
            <v>188.32</v>
          </cell>
          <cell r="C9">
            <v>14.46</v>
          </cell>
          <cell r="D9">
            <v>5.42</v>
          </cell>
          <cell r="E9">
            <v>4.52</v>
          </cell>
        </row>
        <row r="10">
          <cell r="B10">
            <v>3875.72</v>
          </cell>
          <cell r="C10">
            <v>796.48</v>
          </cell>
          <cell r="D10">
            <v>330.17</v>
          </cell>
          <cell r="E10">
            <v>307.51</v>
          </cell>
        </row>
        <row r="11">
          <cell r="B11">
            <v>2478.03</v>
          </cell>
          <cell r="C11">
            <v>209.21</v>
          </cell>
          <cell r="D11">
            <v>205.68</v>
          </cell>
          <cell r="E11">
            <v>179.37</v>
          </cell>
        </row>
        <row r="12">
          <cell r="B12">
            <v>1229.37</v>
          </cell>
          <cell r="C12">
            <v>97.89</v>
          </cell>
          <cell r="D12">
            <v>64.08</v>
          </cell>
          <cell r="E12">
            <v>74.48</v>
          </cell>
        </row>
        <row r="13">
          <cell r="B13">
            <v>1029.18</v>
          </cell>
          <cell r="C13">
            <v>433.59</v>
          </cell>
          <cell r="D13">
            <v>372.19</v>
          </cell>
          <cell r="E13">
            <v>129.41</v>
          </cell>
        </row>
        <row r="14">
          <cell r="B14">
            <v>2643.55</v>
          </cell>
          <cell r="C14">
            <v>609.05</v>
          </cell>
          <cell r="D14">
            <v>325.56</v>
          </cell>
          <cell r="E14">
            <v>194.67</v>
          </cell>
        </row>
        <row r="15">
          <cell r="B15">
            <v>5641.39</v>
          </cell>
          <cell r="C15">
            <v>881</v>
          </cell>
          <cell r="D15">
            <v>421</v>
          </cell>
          <cell r="E15">
            <v>261.84</v>
          </cell>
        </row>
        <row r="16">
          <cell r="B16">
            <v>1427.36</v>
          </cell>
          <cell r="C16">
            <v>193.46</v>
          </cell>
          <cell r="D16">
            <v>106.4</v>
          </cell>
          <cell r="E16">
            <v>339.7</v>
          </cell>
        </row>
        <row r="17">
          <cell r="B17">
            <v>1550.76</v>
          </cell>
          <cell r="C17">
            <v>253.71</v>
          </cell>
          <cell r="D17">
            <v>184.25</v>
          </cell>
          <cell r="E17">
            <v>126.3</v>
          </cell>
        </row>
        <row r="19">
          <cell r="B19">
            <v>311.46</v>
          </cell>
          <cell r="C19">
            <v>56.77</v>
          </cell>
          <cell r="D19">
            <v>43.93</v>
          </cell>
          <cell r="E19">
            <v>57.93</v>
          </cell>
        </row>
        <row r="20">
          <cell r="B20">
            <v>2129.4</v>
          </cell>
          <cell r="C20">
            <v>115.89</v>
          </cell>
          <cell r="D20">
            <v>113.72</v>
          </cell>
          <cell r="E20">
            <v>118.26</v>
          </cell>
        </row>
        <row r="21">
          <cell r="B21">
            <v>841.83</v>
          </cell>
          <cell r="C21">
            <v>249.22</v>
          </cell>
          <cell r="D21">
            <v>171.33</v>
          </cell>
          <cell r="E21">
            <v>151.04</v>
          </cell>
        </row>
        <row r="22">
          <cell r="B22">
            <v>5289.23</v>
          </cell>
          <cell r="C22">
            <v>264.06</v>
          </cell>
          <cell r="D22">
            <v>395.61</v>
          </cell>
          <cell r="E22">
            <v>247.86</v>
          </cell>
        </row>
        <row r="24">
          <cell r="B24">
            <v>215.52</v>
          </cell>
          <cell r="C24">
            <v>30.37</v>
          </cell>
          <cell r="D24">
            <v>35.46</v>
          </cell>
          <cell r="E24">
            <v>24.71</v>
          </cell>
        </row>
        <row r="25">
          <cell r="B25">
            <v>243.08</v>
          </cell>
          <cell r="C25">
            <v>20.82</v>
          </cell>
          <cell r="D25">
            <v>42.83</v>
          </cell>
          <cell r="E25">
            <v>44.12</v>
          </cell>
        </row>
        <row r="26">
          <cell r="B26">
            <v>1780.46</v>
          </cell>
          <cell r="C26">
            <v>465.47</v>
          </cell>
          <cell r="D26">
            <v>782.91</v>
          </cell>
          <cell r="E26">
            <v>463.66</v>
          </cell>
        </row>
        <row r="27">
          <cell r="B27">
            <v>696.62</v>
          </cell>
          <cell r="C27">
            <v>17.59</v>
          </cell>
          <cell r="D27">
            <v>19.35</v>
          </cell>
          <cell r="E27">
            <v>14.61</v>
          </cell>
        </row>
        <row r="28">
          <cell r="B28">
            <v>221.73</v>
          </cell>
          <cell r="C28">
            <v>57.12</v>
          </cell>
          <cell r="D28">
            <v>77.97</v>
          </cell>
          <cell r="E28">
            <v>25.88</v>
          </cell>
        </row>
        <row r="29">
          <cell r="B29">
            <v>3559.25</v>
          </cell>
          <cell r="C29">
            <v>251.68</v>
          </cell>
          <cell r="D29">
            <v>312.76</v>
          </cell>
          <cell r="E29">
            <v>175.98</v>
          </cell>
        </row>
        <row r="30">
          <cell r="B30">
            <v>1104.34</v>
          </cell>
          <cell r="C30">
            <v>50.85</v>
          </cell>
          <cell r="D30">
            <v>73.62</v>
          </cell>
          <cell r="E30">
            <v>62.78</v>
          </cell>
        </row>
        <row r="31">
          <cell r="B31">
            <v>537.27</v>
          </cell>
          <cell r="C31">
            <v>25.36</v>
          </cell>
          <cell r="D31">
            <v>45.4</v>
          </cell>
          <cell r="E31">
            <v>19.01</v>
          </cell>
        </row>
        <row r="33">
          <cell r="B33">
            <v>3151.98</v>
          </cell>
          <cell r="C33">
            <v>244.64</v>
          </cell>
          <cell r="D33">
            <v>164.96</v>
          </cell>
          <cell r="E33">
            <v>188.45</v>
          </cell>
        </row>
        <row r="34">
          <cell r="B34">
            <v>431.32</v>
          </cell>
          <cell r="C34">
            <v>48.4</v>
          </cell>
          <cell r="D34">
            <v>47.75</v>
          </cell>
          <cell r="E34">
            <v>41.01</v>
          </cell>
        </row>
        <row r="35">
          <cell r="B35">
            <v>2982.1</v>
          </cell>
          <cell r="C35">
            <v>252.67</v>
          </cell>
          <cell r="D35">
            <v>274.02</v>
          </cell>
          <cell r="E35">
            <v>366.82</v>
          </cell>
        </row>
        <row r="36">
          <cell r="B36">
            <v>371.62</v>
          </cell>
          <cell r="C36">
            <v>88.33</v>
          </cell>
          <cell r="D36">
            <v>97.05</v>
          </cell>
          <cell r="E36">
            <v>48.92</v>
          </cell>
        </row>
        <row r="37">
          <cell r="B37">
            <v>358.48</v>
          </cell>
          <cell r="C37">
            <v>86.5</v>
          </cell>
          <cell r="D37">
            <v>257.37</v>
          </cell>
          <cell r="E37">
            <v>51.88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Dec 10 Vs Dec 09"/>
      <sheetName val="Target VS Actual 12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Sep)</v>
          </cell>
        </row>
        <row r="9">
          <cell r="B9">
            <v>188.33</v>
          </cell>
          <cell r="C9">
            <v>14.46</v>
          </cell>
          <cell r="D9">
            <v>5.42</v>
          </cell>
          <cell r="E9">
            <v>3.76</v>
          </cell>
        </row>
        <row r="10">
          <cell r="B10">
            <v>3891.14</v>
          </cell>
          <cell r="C10">
            <v>802.91</v>
          </cell>
          <cell r="D10">
            <v>334.68</v>
          </cell>
          <cell r="E10">
            <v>264.6</v>
          </cell>
        </row>
        <row r="11">
          <cell r="B11">
            <v>2478.54</v>
          </cell>
          <cell r="C11">
            <v>209.64</v>
          </cell>
          <cell r="D11">
            <v>209.61</v>
          </cell>
          <cell r="E11">
            <v>143.3</v>
          </cell>
        </row>
        <row r="12">
          <cell r="B12">
            <v>1232.01</v>
          </cell>
          <cell r="C12">
            <v>98.28</v>
          </cell>
          <cell r="D12">
            <v>65.09</v>
          </cell>
          <cell r="E12">
            <v>45.1</v>
          </cell>
        </row>
        <row r="13">
          <cell r="B13">
            <v>1029.25</v>
          </cell>
          <cell r="C13">
            <v>433.67</v>
          </cell>
          <cell r="D13">
            <v>372.76</v>
          </cell>
          <cell r="E13">
            <v>98.12</v>
          </cell>
        </row>
        <row r="14">
          <cell r="B14">
            <v>2650.28</v>
          </cell>
          <cell r="C14">
            <v>610.24</v>
          </cell>
          <cell r="D14">
            <v>326.59</v>
          </cell>
          <cell r="E14">
            <v>166.91</v>
          </cell>
        </row>
        <row r="15">
          <cell r="B15">
            <v>5642.54</v>
          </cell>
          <cell r="C15">
            <v>881.37</v>
          </cell>
          <cell r="D15">
            <v>421.87</v>
          </cell>
          <cell r="E15">
            <v>220.07</v>
          </cell>
        </row>
        <row r="16">
          <cell r="B16">
            <v>1429.46</v>
          </cell>
          <cell r="C16">
            <v>193.7</v>
          </cell>
          <cell r="D16">
            <v>107.68</v>
          </cell>
          <cell r="E16">
            <v>274.09</v>
          </cell>
        </row>
        <row r="17">
          <cell r="B17">
            <v>1552.41</v>
          </cell>
          <cell r="C17">
            <v>253.82</v>
          </cell>
          <cell r="D17">
            <v>184.63</v>
          </cell>
          <cell r="E17">
            <v>99.3</v>
          </cell>
        </row>
        <row r="19">
          <cell r="B19">
            <v>312.59</v>
          </cell>
          <cell r="C19">
            <v>56.9</v>
          </cell>
          <cell r="D19">
            <v>44.34</v>
          </cell>
          <cell r="E19">
            <v>46.03</v>
          </cell>
        </row>
        <row r="20">
          <cell r="B20">
            <v>2194.95</v>
          </cell>
          <cell r="C20">
            <v>117.7</v>
          </cell>
          <cell r="D20">
            <v>115.63</v>
          </cell>
          <cell r="E20">
            <v>100.58</v>
          </cell>
        </row>
        <row r="21">
          <cell r="B21">
            <v>842.89</v>
          </cell>
          <cell r="C21">
            <v>255.84</v>
          </cell>
          <cell r="D21">
            <v>173.95</v>
          </cell>
          <cell r="E21">
            <v>128.48</v>
          </cell>
        </row>
        <row r="22">
          <cell r="B22">
            <v>5296.08</v>
          </cell>
          <cell r="C22">
            <v>265.19</v>
          </cell>
          <cell r="D22">
            <v>399</v>
          </cell>
          <cell r="E22">
            <v>195.28</v>
          </cell>
        </row>
        <row r="24">
          <cell r="B24">
            <v>242.57</v>
          </cell>
          <cell r="C24">
            <v>31.52</v>
          </cell>
          <cell r="D24">
            <v>36.4</v>
          </cell>
          <cell r="E24">
            <v>20.37</v>
          </cell>
        </row>
        <row r="25">
          <cell r="B25">
            <v>243.5</v>
          </cell>
          <cell r="C25">
            <v>20.93</v>
          </cell>
          <cell r="D25">
            <v>43.32</v>
          </cell>
          <cell r="E25">
            <v>37.54</v>
          </cell>
        </row>
        <row r="26">
          <cell r="B26">
            <v>1780.56</v>
          </cell>
          <cell r="C26">
            <v>465.92</v>
          </cell>
          <cell r="D26">
            <v>784.48</v>
          </cell>
          <cell r="E26">
            <v>427.8</v>
          </cell>
        </row>
        <row r="27">
          <cell r="B27">
            <v>699.18</v>
          </cell>
          <cell r="C27">
            <v>17.78</v>
          </cell>
          <cell r="D27">
            <v>19.76</v>
          </cell>
          <cell r="E27">
            <v>12.88</v>
          </cell>
        </row>
        <row r="28">
          <cell r="B28">
            <v>231.17</v>
          </cell>
          <cell r="C28">
            <v>59.23</v>
          </cell>
          <cell r="D28">
            <v>79.9</v>
          </cell>
          <cell r="E28">
            <v>24.09</v>
          </cell>
        </row>
        <row r="29">
          <cell r="B29">
            <v>3563.33</v>
          </cell>
          <cell r="C29">
            <v>253.24</v>
          </cell>
          <cell r="D29">
            <v>317.33</v>
          </cell>
          <cell r="E29">
            <v>158.91</v>
          </cell>
        </row>
        <row r="30">
          <cell r="B30">
            <v>1107.03</v>
          </cell>
          <cell r="C30">
            <v>51.1</v>
          </cell>
          <cell r="D30">
            <v>74.65</v>
          </cell>
          <cell r="E30">
            <v>54.3</v>
          </cell>
        </row>
        <row r="31">
          <cell r="B31">
            <v>537.78</v>
          </cell>
          <cell r="C31">
            <v>25.66</v>
          </cell>
          <cell r="D31">
            <v>45.66</v>
          </cell>
          <cell r="E31">
            <v>16.22</v>
          </cell>
        </row>
        <row r="33">
          <cell r="B33">
            <v>3153.83</v>
          </cell>
          <cell r="C33">
            <v>245.12</v>
          </cell>
          <cell r="D33">
            <v>166.19</v>
          </cell>
          <cell r="E33">
            <v>160.92</v>
          </cell>
        </row>
        <row r="34">
          <cell r="B34">
            <v>431.34</v>
          </cell>
          <cell r="C34">
            <v>48.42</v>
          </cell>
          <cell r="D34">
            <v>47.99</v>
          </cell>
          <cell r="E34">
            <v>37.1</v>
          </cell>
        </row>
        <row r="35">
          <cell r="B35">
            <v>2983.7</v>
          </cell>
          <cell r="C35">
            <v>253.05</v>
          </cell>
          <cell r="D35">
            <v>281.31</v>
          </cell>
          <cell r="E35">
            <v>321.4</v>
          </cell>
        </row>
        <row r="36">
          <cell r="B36">
            <v>401.54</v>
          </cell>
          <cell r="C36">
            <v>89.98</v>
          </cell>
          <cell r="D36">
            <v>99.43</v>
          </cell>
          <cell r="E36">
            <v>43.53</v>
          </cell>
        </row>
        <row r="37">
          <cell r="B37">
            <v>368.98</v>
          </cell>
          <cell r="C37">
            <v>86.94</v>
          </cell>
          <cell r="D37">
            <v>257.9</v>
          </cell>
          <cell r="E37">
            <v>45.78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Nov 10 Vs Nov 09"/>
      <sheetName val="Target VS Actual 11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Aug)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2.92</v>
          </cell>
        </row>
        <row r="10">
          <cell r="B10">
            <v>3913.6</v>
          </cell>
          <cell r="C10">
            <v>812.21</v>
          </cell>
          <cell r="D10">
            <v>342.4</v>
          </cell>
          <cell r="E10">
            <v>204.74</v>
          </cell>
        </row>
        <row r="11">
          <cell r="B11">
            <v>2479.49</v>
          </cell>
          <cell r="C11">
            <v>209.85</v>
          </cell>
          <cell r="D11">
            <v>210.7</v>
          </cell>
          <cell r="E11">
            <v>125.83</v>
          </cell>
        </row>
        <row r="12">
          <cell r="B12">
            <v>1236.84</v>
          </cell>
          <cell r="C12">
            <v>101.28</v>
          </cell>
          <cell r="D12">
            <v>68.49</v>
          </cell>
          <cell r="E12">
            <v>32.4</v>
          </cell>
        </row>
        <row r="13">
          <cell r="B13">
            <v>1028.76</v>
          </cell>
          <cell r="C13">
            <v>431.67</v>
          </cell>
          <cell r="D13">
            <v>371.24</v>
          </cell>
          <cell r="E13">
            <v>79.27</v>
          </cell>
        </row>
        <row r="14">
          <cell r="B14">
            <v>2652.37</v>
          </cell>
          <cell r="C14">
            <v>609.96</v>
          </cell>
          <cell r="D14">
            <v>327.03</v>
          </cell>
          <cell r="E14">
            <v>133.68</v>
          </cell>
        </row>
        <row r="15">
          <cell r="B15">
            <v>5642.34</v>
          </cell>
          <cell r="C15">
            <v>880.16</v>
          </cell>
          <cell r="D15">
            <v>422.4</v>
          </cell>
          <cell r="E15">
            <v>174.23</v>
          </cell>
        </row>
        <row r="16">
          <cell r="B16">
            <v>1430.68</v>
          </cell>
          <cell r="C16">
            <v>193.67</v>
          </cell>
          <cell r="D16">
            <v>108.23</v>
          </cell>
          <cell r="E16">
            <v>210.59</v>
          </cell>
        </row>
        <row r="17">
          <cell r="B17">
            <v>1552.98</v>
          </cell>
          <cell r="C17">
            <v>253.95</v>
          </cell>
          <cell r="D17">
            <v>185.04</v>
          </cell>
          <cell r="E17">
            <v>74.87</v>
          </cell>
        </row>
        <row r="19">
          <cell r="B19">
            <v>314.5</v>
          </cell>
          <cell r="C19">
            <v>57.3</v>
          </cell>
          <cell r="D19">
            <v>44.57</v>
          </cell>
          <cell r="E19">
            <v>30.32</v>
          </cell>
        </row>
        <row r="20">
          <cell r="B20">
            <v>2231.77</v>
          </cell>
          <cell r="C20">
            <v>121.05</v>
          </cell>
          <cell r="D20">
            <v>118.57</v>
          </cell>
          <cell r="E20">
            <v>85.26</v>
          </cell>
        </row>
        <row r="21">
          <cell r="B21">
            <v>850.93</v>
          </cell>
          <cell r="C21">
            <v>270.82</v>
          </cell>
          <cell r="D21">
            <v>175.51</v>
          </cell>
          <cell r="E21">
            <v>101.49</v>
          </cell>
        </row>
        <row r="22">
          <cell r="B22">
            <v>5336.72</v>
          </cell>
          <cell r="C22">
            <v>266.95</v>
          </cell>
          <cell r="D22">
            <v>402.56</v>
          </cell>
          <cell r="E22">
            <v>163.28</v>
          </cell>
        </row>
        <row r="24">
          <cell r="B24">
            <v>245.86</v>
          </cell>
          <cell r="C24">
            <v>31.52</v>
          </cell>
          <cell r="D24">
            <v>36.89</v>
          </cell>
          <cell r="E24">
            <v>18.06</v>
          </cell>
        </row>
        <row r="25">
          <cell r="B25">
            <v>243.83</v>
          </cell>
          <cell r="C25">
            <v>21.05</v>
          </cell>
          <cell r="D25">
            <v>44.28</v>
          </cell>
          <cell r="E25">
            <v>29.46</v>
          </cell>
        </row>
        <row r="26">
          <cell r="B26">
            <v>1781.63</v>
          </cell>
          <cell r="C26">
            <v>466.5</v>
          </cell>
          <cell r="D26">
            <v>786.63</v>
          </cell>
          <cell r="E26">
            <v>389.08</v>
          </cell>
        </row>
        <row r="27">
          <cell r="B27">
            <v>706.22</v>
          </cell>
          <cell r="C27">
            <v>17.87</v>
          </cell>
          <cell r="D27">
            <v>20.15</v>
          </cell>
          <cell r="E27">
            <v>11.59</v>
          </cell>
        </row>
        <row r="28">
          <cell r="B28">
            <v>248.88</v>
          </cell>
          <cell r="C28">
            <v>63.68</v>
          </cell>
          <cell r="D28">
            <v>81.68</v>
          </cell>
          <cell r="E28">
            <v>21.4</v>
          </cell>
        </row>
        <row r="29">
          <cell r="B29">
            <v>3566.94</v>
          </cell>
          <cell r="C29">
            <v>253.98</v>
          </cell>
          <cell r="D29">
            <v>321.78</v>
          </cell>
          <cell r="E29">
            <v>135.58</v>
          </cell>
        </row>
        <row r="30">
          <cell r="B30">
            <v>1109.34</v>
          </cell>
          <cell r="C30">
            <v>51.3</v>
          </cell>
          <cell r="D30">
            <v>75.57</v>
          </cell>
          <cell r="E30">
            <v>48.56</v>
          </cell>
        </row>
        <row r="31">
          <cell r="B31">
            <v>538</v>
          </cell>
          <cell r="C31">
            <v>25.84</v>
          </cell>
          <cell r="D31">
            <v>45.89</v>
          </cell>
          <cell r="E31">
            <v>13.1</v>
          </cell>
        </row>
        <row r="33">
          <cell r="B33">
            <v>3156.4</v>
          </cell>
          <cell r="C33">
            <v>245.78</v>
          </cell>
          <cell r="D33">
            <v>170.01</v>
          </cell>
          <cell r="E33">
            <v>130.79</v>
          </cell>
        </row>
        <row r="34">
          <cell r="B34">
            <v>432.24</v>
          </cell>
          <cell r="C34">
            <v>54.09</v>
          </cell>
          <cell r="D34">
            <v>48.27</v>
          </cell>
          <cell r="E34">
            <v>30.91</v>
          </cell>
        </row>
        <row r="35">
          <cell r="B35">
            <v>2990.82</v>
          </cell>
          <cell r="C35">
            <v>253.58</v>
          </cell>
          <cell r="D35">
            <v>295.66</v>
          </cell>
          <cell r="E35">
            <v>277.13</v>
          </cell>
        </row>
        <row r="36">
          <cell r="B36">
            <v>413.8</v>
          </cell>
          <cell r="C36">
            <v>93.47</v>
          </cell>
          <cell r="D36">
            <v>101.49</v>
          </cell>
          <cell r="E36">
            <v>41.59</v>
          </cell>
        </row>
        <row r="37">
          <cell r="B37">
            <v>382.48</v>
          </cell>
          <cell r="C37">
            <v>89.81</v>
          </cell>
          <cell r="D37">
            <v>262.03</v>
          </cell>
          <cell r="E37">
            <v>39.56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Oct 10 Vs Oct 09"/>
      <sheetName val="Target VS Actual 10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Oct)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7.52</v>
          </cell>
        </row>
        <row r="10">
          <cell r="B10">
            <v>3932.89</v>
          </cell>
          <cell r="C10">
            <v>820.11</v>
          </cell>
          <cell r="D10">
            <v>348.88</v>
          </cell>
          <cell r="E10">
            <v>757.72</v>
          </cell>
        </row>
        <row r="11">
          <cell r="B11">
            <v>2479.91</v>
          </cell>
          <cell r="C11">
            <v>210</v>
          </cell>
          <cell r="D11">
            <v>211.64</v>
          </cell>
          <cell r="E11">
            <v>254.55</v>
          </cell>
        </row>
        <row r="12">
          <cell r="B12">
            <v>1242.78</v>
          </cell>
          <cell r="C12">
            <v>101.92</v>
          </cell>
          <cell r="D12">
            <v>68.97</v>
          </cell>
          <cell r="E12">
            <v>121.7</v>
          </cell>
        </row>
        <row r="13">
          <cell r="B13">
            <v>1029.49</v>
          </cell>
          <cell r="C13">
            <v>431.93</v>
          </cell>
          <cell r="D13">
            <v>374.63</v>
          </cell>
          <cell r="E13">
            <v>178.99</v>
          </cell>
        </row>
        <row r="14">
          <cell r="B14">
            <v>2670.49</v>
          </cell>
          <cell r="C14">
            <v>612.57</v>
          </cell>
          <cell r="D14">
            <v>329.79</v>
          </cell>
          <cell r="E14">
            <v>443.92</v>
          </cell>
        </row>
        <row r="15">
          <cell r="B15">
            <v>5643.68</v>
          </cell>
          <cell r="C15">
            <v>880.76</v>
          </cell>
          <cell r="D15">
            <v>423.08</v>
          </cell>
          <cell r="E15">
            <v>491.88</v>
          </cell>
        </row>
        <row r="16">
          <cell r="B16">
            <v>1431.63</v>
          </cell>
          <cell r="C16">
            <v>194.09</v>
          </cell>
          <cell r="D16">
            <v>110.03</v>
          </cell>
          <cell r="E16">
            <v>435.35</v>
          </cell>
        </row>
        <row r="17">
          <cell r="B17">
            <v>1554.4</v>
          </cell>
          <cell r="C17">
            <v>254.43</v>
          </cell>
          <cell r="D17">
            <v>185.29</v>
          </cell>
          <cell r="E17">
            <v>172.81</v>
          </cell>
        </row>
        <row r="19">
          <cell r="B19">
            <v>316.39</v>
          </cell>
          <cell r="C19">
            <v>58.13</v>
          </cell>
          <cell r="D19">
            <v>46.08</v>
          </cell>
          <cell r="E19">
            <v>203.84</v>
          </cell>
        </row>
        <row r="20">
          <cell r="B20">
            <v>2249.52</v>
          </cell>
          <cell r="C20">
            <v>121.9</v>
          </cell>
          <cell r="D20">
            <v>121.19</v>
          </cell>
          <cell r="E20">
            <v>337.95</v>
          </cell>
        </row>
        <row r="21">
          <cell r="B21">
            <v>851.63</v>
          </cell>
          <cell r="C21">
            <v>272.22</v>
          </cell>
          <cell r="D21">
            <v>177.15</v>
          </cell>
          <cell r="E21">
            <v>722.11</v>
          </cell>
        </row>
        <row r="22">
          <cell r="B22">
            <v>5374.47</v>
          </cell>
          <cell r="C22">
            <v>268.88</v>
          </cell>
          <cell r="D22">
            <v>406.57</v>
          </cell>
          <cell r="E22">
            <v>616.06</v>
          </cell>
        </row>
        <row r="24">
          <cell r="B24">
            <v>246.29</v>
          </cell>
          <cell r="C24">
            <v>31.59</v>
          </cell>
          <cell r="D24">
            <v>37.11</v>
          </cell>
          <cell r="E24">
            <v>90.34</v>
          </cell>
        </row>
        <row r="25">
          <cell r="B25">
            <v>244.02</v>
          </cell>
          <cell r="C25">
            <v>21.2</v>
          </cell>
          <cell r="D25">
            <v>45.42</v>
          </cell>
          <cell r="E25">
            <v>84.59</v>
          </cell>
        </row>
        <row r="26">
          <cell r="B26">
            <v>1783.38</v>
          </cell>
          <cell r="C26">
            <v>468.23</v>
          </cell>
          <cell r="D26">
            <v>790.24</v>
          </cell>
          <cell r="E26">
            <v>1318.09</v>
          </cell>
        </row>
        <row r="27">
          <cell r="B27">
            <v>708.66</v>
          </cell>
          <cell r="C27">
            <v>18.08</v>
          </cell>
          <cell r="D27">
            <v>20.48</v>
          </cell>
          <cell r="E27">
            <v>50.82</v>
          </cell>
        </row>
        <row r="28">
          <cell r="B28">
            <v>264.63</v>
          </cell>
          <cell r="C28">
            <v>64.65</v>
          </cell>
          <cell r="D28">
            <v>83.16</v>
          </cell>
          <cell r="E28">
            <v>269.29</v>
          </cell>
        </row>
        <row r="29">
          <cell r="B29">
            <v>3577.77</v>
          </cell>
          <cell r="C29">
            <v>255.66</v>
          </cell>
          <cell r="D29">
            <v>326.92</v>
          </cell>
          <cell r="E29">
            <v>239.73</v>
          </cell>
        </row>
        <row r="30">
          <cell r="B30">
            <v>1111.49</v>
          </cell>
          <cell r="C30">
            <v>51.73</v>
          </cell>
          <cell r="D30">
            <v>77.04</v>
          </cell>
          <cell r="E30">
            <v>242.75</v>
          </cell>
        </row>
        <row r="31">
          <cell r="B31">
            <v>538.54</v>
          </cell>
          <cell r="C31">
            <v>25.96</v>
          </cell>
          <cell r="D31">
            <v>46.55</v>
          </cell>
          <cell r="E31">
            <v>118.79</v>
          </cell>
        </row>
        <row r="33">
          <cell r="B33">
            <v>3157.64</v>
          </cell>
          <cell r="C33">
            <v>246.41</v>
          </cell>
          <cell r="D33">
            <v>172.81</v>
          </cell>
          <cell r="E33">
            <v>359.77</v>
          </cell>
        </row>
        <row r="34">
          <cell r="B34">
            <v>432.24</v>
          </cell>
          <cell r="C34">
            <v>54.09</v>
          </cell>
          <cell r="D34">
            <v>48.78</v>
          </cell>
          <cell r="E34">
            <v>75.8</v>
          </cell>
        </row>
        <row r="35">
          <cell r="B35">
            <v>2993.35</v>
          </cell>
          <cell r="C35">
            <v>254.09</v>
          </cell>
          <cell r="D35">
            <v>323.12</v>
          </cell>
          <cell r="E35">
            <v>681.31</v>
          </cell>
        </row>
        <row r="36">
          <cell r="B36">
            <v>418.88</v>
          </cell>
          <cell r="C36">
            <v>94.93</v>
          </cell>
          <cell r="D36">
            <v>103.68</v>
          </cell>
          <cell r="E36">
            <v>124.04</v>
          </cell>
        </row>
        <row r="37">
          <cell r="B37">
            <v>386.7</v>
          </cell>
          <cell r="C37">
            <v>90.6</v>
          </cell>
          <cell r="D37">
            <v>262.77</v>
          </cell>
          <cell r="E37">
            <v>92.04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Sep 10 Vs Sep 09"/>
      <sheetName val="Target VS Actual 09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Sep)</v>
          </cell>
        </row>
        <row r="9">
          <cell r="B9">
            <v>188.33</v>
          </cell>
          <cell r="C9">
            <v>14.47</v>
          </cell>
          <cell r="D9">
            <v>5.52</v>
          </cell>
          <cell r="E9">
            <v>7.44</v>
          </cell>
        </row>
        <row r="10">
          <cell r="B10">
            <v>3967.91</v>
          </cell>
          <cell r="C10">
            <v>825.54</v>
          </cell>
          <cell r="D10">
            <v>355.36</v>
          </cell>
          <cell r="E10">
            <v>724.36</v>
          </cell>
        </row>
        <row r="11">
          <cell r="B11">
            <v>2480.22</v>
          </cell>
          <cell r="C11">
            <v>210.06</v>
          </cell>
          <cell r="D11">
            <v>237.65</v>
          </cell>
          <cell r="E11">
            <v>231.6</v>
          </cell>
        </row>
        <row r="12">
          <cell r="B12">
            <v>1244.63</v>
          </cell>
          <cell r="C12">
            <v>102.29</v>
          </cell>
          <cell r="D12">
            <v>73.92</v>
          </cell>
          <cell r="E12">
            <v>95.69</v>
          </cell>
        </row>
        <row r="13">
          <cell r="B13">
            <v>1030.38</v>
          </cell>
          <cell r="C13">
            <v>434.18</v>
          </cell>
          <cell r="D13">
            <v>379.05</v>
          </cell>
          <cell r="E13">
            <v>154.01</v>
          </cell>
        </row>
        <row r="14">
          <cell r="B14">
            <v>2681.71</v>
          </cell>
          <cell r="C14">
            <v>613.63</v>
          </cell>
          <cell r="D14">
            <v>330.45</v>
          </cell>
          <cell r="E14">
            <v>411.63</v>
          </cell>
        </row>
        <row r="15">
          <cell r="B15">
            <v>5645.63</v>
          </cell>
          <cell r="C15">
            <v>882.61</v>
          </cell>
          <cell r="D15">
            <v>423.99</v>
          </cell>
          <cell r="E15">
            <v>448.35</v>
          </cell>
        </row>
        <row r="16">
          <cell r="B16">
            <v>1453.6</v>
          </cell>
          <cell r="C16">
            <v>200.05</v>
          </cell>
          <cell r="D16">
            <v>110.77</v>
          </cell>
          <cell r="E16">
            <v>378.86</v>
          </cell>
        </row>
        <row r="17">
          <cell r="B17">
            <v>1555.51</v>
          </cell>
          <cell r="C17">
            <v>254.76</v>
          </cell>
          <cell r="D17">
            <v>185.77</v>
          </cell>
          <cell r="E17">
            <v>140.33</v>
          </cell>
        </row>
        <row r="19">
          <cell r="B19">
            <v>316.92</v>
          </cell>
          <cell r="C19">
            <v>58.33</v>
          </cell>
          <cell r="D19">
            <v>48.59</v>
          </cell>
          <cell r="E19">
            <v>201.59</v>
          </cell>
        </row>
        <row r="20">
          <cell r="B20">
            <v>2262.67</v>
          </cell>
          <cell r="C20">
            <v>123.82</v>
          </cell>
          <cell r="D20">
            <v>127.82</v>
          </cell>
          <cell r="E20">
            <v>331.38</v>
          </cell>
        </row>
        <row r="21">
          <cell r="B21">
            <v>853.2</v>
          </cell>
          <cell r="C21">
            <v>273.56</v>
          </cell>
          <cell r="D21">
            <v>186.28</v>
          </cell>
          <cell r="E21">
            <v>725.88</v>
          </cell>
        </row>
        <row r="22">
          <cell r="B22">
            <v>5404.58</v>
          </cell>
          <cell r="C22">
            <v>273.38</v>
          </cell>
          <cell r="D22">
            <v>444.69</v>
          </cell>
          <cell r="E22">
            <v>658.3</v>
          </cell>
        </row>
        <row r="24">
          <cell r="B24">
            <v>248.42</v>
          </cell>
          <cell r="C24">
            <v>31.84</v>
          </cell>
          <cell r="D24">
            <v>37.96</v>
          </cell>
          <cell r="E24">
            <v>68.5</v>
          </cell>
        </row>
        <row r="25">
          <cell r="B25">
            <v>244.2</v>
          </cell>
          <cell r="C25">
            <v>21.35</v>
          </cell>
          <cell r="D25">
            <v>46.39</v>
          </cell>
          <cell r="E25">
            <v>98.18</v>
          </cell>
        </row>
        <row r="26">
          <cell r="B26">
            <v>1783.68</v>
          </cell>
          <cell r="C26">
            <v>468.31</v>
          </cell>
          <cell r="D26">
            <v>792.23</v>
          </cell>
          <cell r="E26">
            <v>1463</v>
          </cell>
        </row>
        <row r="27">
          <cell r="B27">
            <v>714.36</v>
          </cell>
          <cell r="C27">
            <v>18.15</v>
          </cell>
          <cell r="D27">
            <v>21.19</v>
          </cell>
          <cell r="E27">
            <v>51.13</v>
          </cell>
        </row>
        <row r="28">
          <cell r="B28">
            <v>296.26</v>
          </cell>
          <cell r="C28">
            <v>65.75</v>
          </cell>
          <cell r="D28">
            <v>84.65</v>
          </cell>
          <cell r="E28">
            <v>242.92</v>
          </cell>
        </row>
        <row r="29">
          <cell r="B29">
            <v>3605.86</v>
          </cell>
          <cell r="C29">
            <v>258.07</v>
          </cell>
          <cell r="D29">
            <v>332.25</v>
          </cell>
          <cell r="E29">
            <v>222.85</v>
          </cell>
        </row>
        <row r="30">
          <cell r="B30">
            <v>1114.79</v>
          </cell>
          <cell r="C30">
            <v>51.89</v>
          </cell>
          <cell r="D30">
            <v>77.9</v>
          </cell>
          <cell r="E30">
            <v>265.31</v>
          </cell>
        </row>
        <row r="31">
          <cell r="B31">
            <v>539.38</v>
          </cell>
          <cell r="C31">
            <v>26.22</v>
          </cell>
          <cell r="D31">
            <v>47.16</v>
          </cell>
          <cell r="E31">
            <v>126.52</v>
          </cell>
        </row>
        <row r="33">
          <cell r="B33">
            <v>3159.35</v>
          </cell>
          <cell r="C33">
            <v>246.91</v>
          </cell>
          <cell r="D33">
            <v>175.92</v>
          </cell>
          <cell r="E33">
            <v>358.47</v>
          </cell>
        </row>
        <row r="34">
          <cell r="B34">
            <v>432.25</v>
          </cell>
          <cell r="C34">
            <v>54.17</v>
          </cell>
          <cell r="D34">
            <v>49.11</v>
          </cell>
          <cell r="E34">
            <v>72.55</v>
          </cell>
        </row>
        <row r="35">
          <cell r="B35">
            <v>3001.81</v>
          </cell>
          <cell r="C35">
            <v>254.67</v>
          </cell>
          <cell r="D35">
            <v>330.1</v>
          </cell>
          <cell r="E35">
            <v>637.46</v>
          </cell>
        </row>
        <row r="36">
          <cell r="B36">
            <v>424.48</v>
          </cell>
          <cell r="C36">
            <v>96.36</v>
          </cell>
          <cell r="D36">
            <v>106.11</v>
          </cell>
          <cell r="E36">
            <v>125.36</v>
          </cell>
        </row>
        <row r="37">
          <cell r="B37">
            <v>397.33</v>
          </cell>
          <cell r="C37">
            <v>91.28</v>
          </cell>
          <cell r="D37">
            <v>264.34</v>
          </cell>
          <cell r="E37">
            <v>93.1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ug 10 Vs Aug 09"/>
      <sheetName val="Target VS Actual 07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Aug)</v>
          </cell>
        </row>
        <row r="9">
          <cell r="B9">
            <v>188.39</v>
          </cell>
          <cell r="C9">
            <v>14.55</v>
          </cell>
          <cell r="D9">
            <v>5.57</v>
          </cell>
          <cell r="E9">
            <v>6.95</v>
          </cell>
        </row>
        <row r="10">
          <cell r="B10">
            <v>4002.2</v>
          </cell>
          <cell r="C10">
            <v>833.19</v>
          </cell>
          <cell r="D10">
            <v>362.46</v>
          </cell>
          <cell r="E10">
            <v>585.47</v>
          </cell>
        </row>
        <row r="11">
          <cell r="B11">
            <v>2480.63</v>
          </cell>
          <cell r="C11">
            <v>210.09</v>
          </cell>
          <cell r="D11">
            <v>238.85</v>
          </cell>
          <cell r="E11">
            <v>196.76</v>
          </cell>
        </row>
        <row r="12">
          <cell r="B12">
            <v>1245.5</v>
          </cell>
          <cell r="C12">
            <v>102.5</v>
          </cell>
          <cell r="D12">
            <v>74.78</v>
          </cell>
          <cell r="E12">
            <v>69.53</v>
          </cell>
        </row>
        <row r="13">
          <cell r="B13">
            <v>1030.43</v>
          </cell>
          <cell r="C13">
            <v>434.27</v>
          </cell>
          <cell r="D13">
            <v>381.65</v>
          </cell>
          <cell r="E13">
            <v>132.94</v>
          </cell>
        </row>
        <row r="14">
          <cell r="B14">
            <v>2685.98</v>
          </cell>
          <cell r="C14">
            <v>614.28</v>
          </cell>
          <cell r="D14">
            <v>331.34</v>
          </cell>
          <cell r="E14">
            <v>349.4</v>
          </cell>
        </row>
        <row r="15">
          <cell r="B15">
            <v>5646.02</v>
          </cell>
          <cell r="C15">
            <v>882.88</v>
          </cell>
          <cell r="D15">
            <v>425.2</v>
          </cell>
          <cell r="E15">
            <v>394.97</v>
          </cell>
        </row>
        <row r="16">
          <cell r="B16">
            <v>1459.01</v>
          </cell>
          <cell r="C16">
            <v>202.63</v>
          </cell>
          <cell r="D16">
            <v>112.49</v>
          </cell>
          <cell r="E16">
            <v>308.57</v>
          </cell>
        </row>
        <row r="17">
          <cell r="B17">
            <v>1556.99</v>
          </cell>
          <cell r="C17">
            <v>256.05</v>
          </cell>
          <cell r="D17">
            <v>186.12</v>
          </cell>
          <cell r="E17">
            <v>110.46</v>
          </cell>
        </row>
        <row r="19">
          <cell r="B19">
            <v>321</v>
          </cell>
          <cell r="C19">
            <v>58.7</v>
          </cell>
          <cell r="D19">
            <v>50.19</v>
          </cell>
          <cell r="E19">
            <v>181.82</v>
          </cell>
        </row>
        <row r="20">
          <cell r="B20">
            <v>2296.7</v>
          </cell>
          <cell r="C20">
            <v>125.77</v>
          </cell>
          <cell r="D20">
            <v>130.79</v>
          </cell>
          <cell r="E20">
            <v>393.31</v>
          </cell>
        </row>
        <row r="21">
          <cell r="B21">
            <v>855.12</v>
          </cell>
          <cell r="C21">
            <v>282.73</v>
          </cell>
          <cell r="D21">
            <v>193.16</v>
          </cell>
          <cell r="E21">
            <v>745.74</v>
          </cell>
        </row>
        <row r="22">
          <cell r="B22">
            <v>5433.35</v>
          </cell>
          <cell r="C22">
            <v>276.33</v>
          </cell>
          <cell r="D22">
            <v>452.38</v>
          </cell>
          <cell r="E22">
            <v>729.33</v>
          </cell>
        </row>
        <row r="24">
          <cell r="B24">
            <v>250.55</v>
          </cell>
          <cell r="C24">
            <v>32.19</v>
          </cell>
          <cell r="D24">
            <v>38.68</v>
          </cell>
          <cell r="E24">
            <v>77.37</v>
          </cell>
        </row>
        <row r="25">
          <cell r="B25">
            <v>244.78</v>
          </cell>
          <cell r="C25">
            <v>22.04</v>
          </cell>
          <cell r="D25">
            <v>48.73</v>
          </cell>
          <cell r="E25">
            <v>88.57</v>
          </cell>
        </row>
        <row r="26">
          <cell r="B26">
            <v>1787.37</v>
          </cell>
          <cell r="C26">
            <v>473.03</v>
          </cell>
          <cell r="D26">
            <v>799.64</v>
          </cell>
          <cell r="E26">
            <v>1328.15</v>
          </cell>
        </row>
        <row r="27">
          <cell r="B27">
            <v>721.27</v>
          </cell>
          <cell r="C27">
            <v>18.42</v>
          </cell>
          <cell r="D27">
            <v>21.87</v>
          </cell>
          <cell r="E27">
            <v>48.93</v>
          </cell>
        </row>
        <row r="28">
          <cell r="B28">
            <v>303.46</v>
          </cell>
          <cell r="C28">
            <v>66.84</v>
          </cell>
          <cell r="D28">
            <v>86.86</v>
          </cell>
          <cell r="E28">
            <v>324.11</v>
          </cell>
        </row>
        <row r="29">
          <cell r="B29">
            <v>3644.95</v>
          </cell>
          <cell r="C29">
            <v>265.72</v>
          </cell>
          <cell r="D29">
            <v>340.54</v>
          </cell>
          <cell r="E29">
            <v>188.9</v>
          </cell>
        </row>
        <row r="30">
          <cell r="B30">
            <v>1118.66</v>
          </cell>
          <cell r="C30">
            <v>52.31</v>
          </cell>
          <cell r="D30">
            <v>79.78</v>
          </cell>
          <cell r="E30">
            <v>261.07</v>
          </cell>
        </row>
        <row r="31">
          <cell r="B31">
            <v>539.78</v>
          </cell>
          <cell r="C31">
            <v>26.54</v>
          </cell>
          <cell r="D31">
            <v>48.02</v>
          </cell>
          <cell r="E31">
            <v>120.42</v>
          </cell>
        </row>
        <row r="33">
          <cell r="B33">
            <v>3182.45</v>
          </cell>
          <cell r="C33">
            <v>247.99</v>
          </cell>
          <cell r="D33">
            <v>183.67</v>
          </cell>
          <cell r="E33">
            <v>303.4</v>
          </cell>
        </row>
        <row r="34">
          <cell r="B34">
            <v>432.39</v>
          </cell>
          <cell r="C34">
            <v>54.49</v>
          </cell>
          <cell r="D34">
            <v>50.44</v>
          </cell>
          <cell r="E34">
            <v>56.48</v>
          </cell>
        </row>
        <row r="35">
          <cell r="B35">
            <v>3004.23</v>
          </cell>
          <cell r="C35">
            <v>255.4</v>
          </cell>
          <cell r="D35">
            <v>336</v>
          </cell>
          <cell r="E35">
            <v>540.95</v>
          </cell>
        </row>
        <row r="36">
          <cell r="B36">
            <v>430.44</v>
          </cell>
          <cell r="C36">
            <v>97.64</v>
          </cell>
          <cell r="D36">
            <v>108.15</v>
          </cell>
          <cell r="E36">
            <v>228.19</v>
          </cell>
        </row>
        <row r="37">
          <cell r="B37">
            <v>398.78</v>
          </cell>
          <cell r="C37">
            <v>92.09</v>
          </cell>
          <cell r="D37">
            <v>267.9</v>
          </cell>
          <cell r="E37">
            <v>72.4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l 10 Vs Jul 09"/>
      <sheetName val="Target VS Actual 07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Jul)</v>
          </cell>
        </row>
        <row r="9">
          <cell r="B9">
            <v>188.52</v>
          </cell>
          <cell r="C9">
            <v>14.62</v>
          </cell>
          <cell r="D9">
            <v>5.63</v>
          </cell>
          <cell r="E9">
            <v>5.75</v>
          </cell>
        </row>
        <row r="10">
          <cell r="B10">
            <v>4023.11</v>
          </cell>
          <cell r="C10">
            <v>839.81</v>
          </cell>
          <cell r="D10">
            <v>370.26</v>
          </cell>
          <cell r="E10">
            <v>515.68</v>
          </cell>
        </row>
        <row r="11">
          <cell r="B11">
            <v>2482.16</v>
          </cell>
          <cell r="C11">
            <v>210.28</v>
          </cell>
          <cell r="D11">
            <v>254.68</v>
          </cell>
          <cell r="E11">
            <v>171.59</v>
          </cell>
        </row>
        <row r="12">
          <cell r="B12">
            <v>1245.83</v>
          </cell>
          <cell r="C12">
            <v>102.62</v>
          </cell>
          <cell r="D12">
            <v>76.02</v>
          </cell>
          <cell r="E12">
            <v>63.98</v>
          </cell>
        </row>
        <row r="13">
          <cell r="B13">
            <v>1030.6</v>
          </cell>
          <cell r="C13">
            <v>434.52</v>
          </cell>
          <cell r="D13">
            <v>386.99</v>
          </cell>
          <cell r="E13">
            <v>112.23</v>
          </cell>
        </row>
        <row r="14">
          <cell r="B14">
            <v>2689.45</v>
          </cell>
          <cell r="C14">
            <v>614.73</v>
          </cell>
          <cell r="D14">
            <v>332.52</v>
          </cell>
          <cell r="E14">
            <v>317.05</v>
          </cell>
        </row>
        <row r="15">
          <cell r="B15">
            <v>5646.53</v>
          </cell>
          <cell r="C15">
            <v>883.22</v>
          </cell>
          <cell r="D15">
            <v>427.38</v>
          </cell>
          <cell r="E15">
            <v>332.95</v>
          </cell>
        </row>
        <row r="16">
          <cell r="B16">
            <v>1466.19</v>
          </cell>
          <cell r="C16">
            <v>204.41</v>
          </cell>
          <cell r="D16">
            <v>114.58</v>
          </cell>
          <cell r="E16">
            <v>247.52</v>
          </cell>
        </row>
        <row r="17">
          <cell r="B17">
            <v>1558.29</v>
          </cell>
          <cell r="C17">
            <v>256.19</v>
          </cell>
          <cell r="D17">
            <v>186.99</v>
          </cell>
          <cell r="E17">
            <v>91.76</v>
          </cell>
        </row>
        <row r="19">
          <cell r="B19">
            <v>322.15</v>
          </cell>
          <cell r="C19">
            <v>59.59</v>
          </cell>
          <cell r="D19">
            <v>52.42</v>
          </cell>
          <cell r="E19">
            <v>160.15</v>
          </cell>
        </row>
        <row r="20">
          <cell r="B20">
            <v>2301.14</v>
          </cell>
          <cell r="C20">
            <v>127.3</v>
          </cell>
          <cell r="D20">
            <v>134.63</v>
          </cell>
          <cell r="E20">
            <v>232.32</v>
          </cell>
        </row>
        <row r="21">
          <cell r="B21">
            <v>856.01</v>
          </cell>
          <cell r="C21">
            <v>283.21</v>
          </cell>
          <cell r="D21">
            <v>196.89</v>
          </cell>
          <cell r="E21">
            <v>572.76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4">
          <cell r="B24">
            <v>251.65</v>
          </cell>
          <cell r="C24">
            <v>32.69</v>
          </cell>
          <cell r="D24">
            <v>40.43</v>
          </cell>
          <cell r="E24">
            <v>59.45</v>
          </cell>
        </row>
        <row r="25">
          <cell r="B25">
            <v>245.09</v>
          </cell>
          <cell r="C25">
            <v>22.46</v>
          </cell>
          <cell r="D25">
            <v>51.11</v>
          </cell>
          <cell r="E25">
            <v>62.38</v>
          </cell>
        </row>
        <row r="26">
          <cell r="B26">
            <v>1787.77</v>
          </cell>
          <cell r="C26">
            <v>473.36</v>
          </cell>
          <cell r="D26">
            <v>803.4</v>
          </cell>
          <cell r="E26">
            <v>1200.6</v>
          </cell>
        </row>
        <row r="27">
          <cell r="B27">
            <v>723.1</v>
          </cell>
          <cell r="C27">
            <v>18.49</v>
          </cell>
          <cell r="D27">
            <v>22.52</v>
          </cell>
          <cell r="E27">
            <v>28.07</v>
          </cell>
        </row>
        <row r="28">
          <cell r="B28">
            <v>304.51</v>
          </cell>
          <cell r="C28">
            <v>64.08</v>
          </cell>
          <cell r="D28">
            <v>89.35</v>
          </cell>
          <cell r="E28">
            <v>239.93</v>
          </cell>
        </row>
        <row r="29">
          <cell r="B29">
            <v>3750.84</v>
          </cell>
          <cell r="C29">
            <v>268.82</v>
          </cell>
          <cell r="D29">
            <v>348.17</v>
          </cell>
          <cell r="E29">
            <v>179.96</v>
          </cell>
        </row>
        <row r="30">
          <cell r="B30">
            <v>1126.86</v>
          </cell>
          <cell r="C30">
            <v>53.12</v>
          </cell>
          <cell r="D30">
            <v>81.87</v>
          </cell>
          <cell r="E30">
            <v>214.9</v>
          </cell>
        </row>
        <row r="31">
          <cell r="B31">
            <v>540.22</v>
          </cell>
          <cell r="C31">
            <v>26.63</v>
          </cell>
          <cell r="D31">
            <v>48.64</v>
          </cell>
          <cell r="E31">
            <v>99.39</v>
          </cell>
        </row>
        <row r="33">
          <cell r="B33">
            <v>3207.23</v>
          </cell>
          <cell r="C33">
            <v>249.66</v>
          </cell>
          <cell r="D33">
            <v>198.65</v>
          </cell>
          <cell r="E33">
            <v>310.11</v>
          </cell>
        </row>
        <row r="34">
          <cell r="B34">
            <v>434.31</v>
          </cell>
          <cell r="C34">
            <v>54.69</v>
          </cell>
          <cell r="D34">
            <v>51.86</v>
          </cell>
          <cell r="E34">
            <v>49.83</v>
          </cell>
        </row>
        <row r="35">
          <cell r="B35">
            <v>3005.67</v>
          </cell>
          <cell r="C35">
            <v>256.46</v>
          </cell>
          <cell r="D35">
            <v>356.56</v>
          </cell>
          <cell r="E35">
            <v>462.13</v>
          </cell>
        </row>
        <row r="36">
          <cell r="B36">
            <v>439.86</v>
          </cell>
          <cell r="C36">
            <v>99.21</v>
          </cell>
          <cell r="D36">
            <v>111.66</v>
          </cell>
          <cell r="E36">
            <v>88.39</v>
          </cell>
        </row>
        <row r="37">
          <cell r="B37">
            <v>399.37</v>
          </cell>
          <cell r="C37">
            <v>92.66</v>
          </cell>
          <cell r="D37">
            <v>270.83</v>
          </cell>
          <cell r="E37">
            <v>67.1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n 10 Vs Jun 09"/>
      <sheetName val="Target VS Actual 06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June)</v>
          </cell>
        </row>
        <row r="9">
          <cell r="B9">
            <v>188.52</v>
          </cell>
          <cell r="C9">
            <v>14.63</v>
          </cell>
          <cell r="D9">
            <v>5.71</v>
          </cell>
          <cell r="E9">
            <v>5.32</v>
          </cell>
        </row>
        <row r="10">
          <cell r="B10">
            <v>4053.33</v>
          </cell>
          <cell r="C10">
            <v>846.79</v>
          </cell>
          <cell r="D10">
            <v>405.51</v>
          </cell>
          <cell r="E10">
            <v>563.83</v>
          </cell>
        </row>
        <row r="11">
          <cell r="B11">
            <v>2482.47</v>
          </cell>
          <cell r="C11">
            <v>210.42</v>
          </cell>
          <cell r="D11">
            <v>256.15</v>
          </cell>
          <cell r="E11">
            <v>142.76</v>
          </cell>
        </row>
        <row r="12">
          <cell r="B12">
            <v>1246.68</v>
          </cell>
          <cell r="C12">
            <v>104.04</v>
          </cell>
          <cell r="D12">
            <v>78.75</v>
          </cell>
          <cell r="E12">
            <v>56.44</v>
          </cell>
        </row>
        <row r="13">
          <cell r="B13">
            <v>1033.73</v>
          </cell>
          <cell r="C13">
            <v>434.95</v>
          </cell>
          <cell r="D13">
            <v>392.49</v>
          </cell>
          <cell r="E13">
            <v>100.96</v>
          </cell>
        </row>
        <row r="14">
          <cell r="B14">
            <v>2691.44</v>
          </cell>
          <cell r="C14">
            <v>615.5</v>
          </cell>
          <cell r="D14">
            <v>348.76</v>
          </cell>
          <cell r="E14">
            <v>359.91</v>
          </cell>
        </row>
        <row r="15">
          <cell r="B15">
            <v>5648.03</v>
          </cell>
          <cell r="C15">
            <v>883.82</v>
          </cell>
          <cell r="D15">
            <v>442.5</v>
          </cell>
          <cell r="E15">
            <v>335.31</v>
          </cell>
        </row>
        <row r="16">
          <cell r="B16">
            <v>1468.92</v>
          </cell>
          <cell r="C16">
            <v>206</v>
          </cell>
          <cell r="D16">
            <v>117.92</v>
          </cell>
          <cell r="E16">
            <v>198.99</v>
          </cell>
        </row>
        <row r="17">
          <cell r="B17">
            <v>1559.35</v>
          </cell>
          <cell r="C17">
            <v>256.52</v>
          </cell>
          <cell r="D17">
            <v>188.79</v>
          </cell>
          <cell r="E17">
            <v>75.43</v>
          </cell>
        </row>
        <row r="19">
          <cell r="B19">
            <v>322.7</v>
          </cell>
          <cell r="C19">
            <v>59.83</v>
          </cell>
          <cell r="D19">
            <v>53.68</v>
          </cell>
          <cell r="E19">
            <v>174.84</v>
          </cell>
        </row>
        <row r="20">
          <cell r="B20">
            <v>2305.96</v>
          </cell>
          <cell r="C20">
            <v>129.03</v>
          </cell>
          <cell r="D20">
            <v>141.37</v>
          </cell>
          <cell r="E20">
            <v>223.47</v>
          </cell>
        </row>
        <row r="21">
          <cell r="B21">
            <v>858.71</v>
          </cell>
          <cell r="C21">
            <v>286.47</v>
          </cell>
          <cell r="D21">
            <v>205.14</v>
          </cell>
          <cell r="E21">
            <v>646.5</v>
          </cell>
        </row>
        <row r="22">
          <cell r="B22">
            <v>5504.29</v>
          </cell>
          <cell r="C22">
            <v>295.75</v>
          </cell>
          <cell r="D22">
            <v>457.54</v>
          </cell>
          <cell r="E22">
            <v>467.59</v>
          </cell>
        </row>
        <row r="24">
          <cell r="B24">
            <v>255</v>
          </cell>
          <cell r="C24">
            <v>33.3</v>
          </cell>
          <cell r="D24">
            <v>41.55</v>
          </cell>
          <cell r="E24">
            <v>78.14</v>
          </cell>
        </row>
        <row r="25">
          <cell r="B25">
            <v>245.1</v>
          </cell>
          <cell r="C25">
            <v>22.61</v>
          </cell>
          <cell r="D25">
            <v>54.93</v>
          </cell>
          <cell r="E25">
            <v>66.81</v>
          </cell>
        </row>
        <row r="26">
          <cell r="B26">
            <v>1788.59</v>
          </cell>
          <cell r="C26">
            <v>474.55</v>
          </cell>
          <cell r="D26">
            <v>810.88</v>
          </cell>
          <cell r="E26">
            <v>1343.79</v>
          </cell>
        </row>
        <row r="27">
          <cell r="B27">
            <v>729.44</v>
          </cell>
          <cell r="C27">
            <v>18.89</v>
          </cell>
          <cell r="D27">
            <v>23.8</v>
          </cell>
          <cell r="E27">
            <v>27.47</v>
          </cell>
        </row>
        <row r="28">
          <cell r="B28">
            <v>307.03</v>
          </cell>
          <cell r="C28">
            <v>64.67</v>
          </cell>
          <cell r="D28">
            <v>91.4</v>
          </cell>
          <cell r="E28">
            <v>263.11</v>
          </cell>
        </row>
        <row r="29">
          <cell r="B29">
            <v>3758.28</v>
          </cell>
          <cell r="C29">
            <v>269.47</v>
          </cell>
          <cell r="D29">
            <v>356.2</v>
          </cell>
          <cell r="E29">
            <v>137.07</v>
          </cell>
        </row>
        <row r="30">
          <cell r="B30">
            <v>1134.53</v>
          </cell>
          <cell r="C30">
            <v>54.08</v>
          </cell>
          <cell r="D30">
            <v>84.47</v>
          </cell>
          <cell r="E30">
            <v>227.06</v>
          </cell>
        </row>
        <row r="31">
          <cell r="B31">
            <v>540.37</v>
          </cell>
          <cell r="C31">
            <v>26.73</v>
          </cell>
          <cell r="D31">
            <v>49.51</v>
          </cell>
          <cell r="E31">
            <v>119.86</v>
          </cell>
        </row>
        <row r="33">
          <cell r="B33">
            <v>3252.61</v>
          </cell>
          <cell r="C33">
            <v>250.76</v>
          </cell>
          <cell r="D33">
            <v>215.43</v>
          </cell>
          <cell r="E33">
            <v>288.59</v>
          </cell>
        </row>
        <row r="34">
          <cell r="B34">
            <v>327.6</v>
          </cell>
          <cell r="C34">
            <v>51.26</v>
          </cell>
          <cell r="D34">
            <v>51.37</v>
          </cell>
          <cell r="E34">
            <v>46.97</v>
          </cell>
        </row>
        <row r="35">
          <cell r="B35">
            <v>3007.9</v>
          </cell>
          <cell r="C35">
            <v>257.94</v>
          </cell>
          <cell r="D35">
            <v>397.99</v>
          </cell>
          <cell r="E35">
            <v>406.02</v>
          </cell>
        </row>
        <row r="36">
          <cell r="B36">
            <v>446.89</v>
          </cell>
          <cell r="C36">
            <v>100.93</v>
          </cell>
          <cell r="D36">
            <v>115.52</v>
          </cell>
          <cell r="E36">
            <v>74.45</v>
          </cell>
        </row>
        <row r="37">
          <cell r="B37">
            <v>507.06</v>
          </cell>
          <cell r="C37">
            <v>98.79</v>
          </cell>
          <cell r="D37">
            <v>275.48</v>
          </cell>
          <cell r="E37">
            <v>86.77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y 10 Vs May 09"/>
      <sheetName val="Target VS Actual 05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09-Feb 10)</v>
          </cell>
          <cell r="G7" t="str">
            <v>2010-11 (Apr - May)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5.35</v>
          </cell>
          <cell r="G9">
            <v>7.18</v>
          </cell>
        </row>
        <row r="10">
          <cell r="B10" t="str">
            <v>ASM</v>
          </cell>
          <cell r="C10">
            <v>4080.16</v>
          </cell>
          <cell r="D10">
            <v>853.66</v>
          </cell>
          <cell r="E10">
            <v>389.85</v>
          </cell>
          <cell r="G10">
            <v>579.26</v>
          </cell>
        </row>
        <row r="11">
          <cell r="B11" t="str">
            <v>BH</v>
          </cell>
          <cell r="C11">
            <v>2482.8</v>
          </cell>
          <cell r="D11">
            <v>210.51</v>
          </cell>
          <cell r="E11">
            <v>235.91</v>
          </cell>
          <cell r="G11">
            <v>99.99</v>
          </cell>
        </row>
        <row r="12">
          <cell r="B12" t="str">
            <v>JH</v>
          </cell>
          <cell r="C12">
            <v>1248.63</v>
          </cell>
          <cell r="D12">
            <v>105.07</v>
          </cell>
          <cell r="E12">
            <v>74.51</v>
          </cell>
          <cell r="G12">
            <v>49.39</v>
          </cell>
        </row>
        <row r="13">
          <cell r="B13" t="str">
            <v>KOL</v>
          </cell>
          <cell r="C13">
            <v>1034.01</v>
          </cell>
          <cell r="D13">
            <v>435.29</v>
          </cell>
          <cell r="E13">
            <v>379</v>
          </cell>
          <cell r="G13">
            <v>79.24</v>
          </cell>
        </row>
        <row r="14">
          <cell r="B14" t="str">
            <v>NE1</v>
          </cell>
          <cell r="C14">
            <v>2693</v>
          </cell>
          <cell r="D14">
            <v>616.37</v>
          </cell>
          <cell r="E14">
            <v>325.81</v>
          </cell>
          <cell r="G14">
            <v>292.63</v>
          </cell>
        </row>
        <row r="15">
          <cell r="B15" t="str">
            <v>NE2</v>
          </cell>
          <cell r="C15">
            <v>5648.68</v>
          </cell>
          <cell r="D15">
            <v>884.66</v>
          </cell>
          <cell r="E15">
            <v>413.47</v>
          </cell>
          <cell r="G15">
            <v>265.89</v>
          </cell>
        </row>
        <row r="16">
          <cell r="B16" t="str">
            <v>OR</v>
          </cell>
          <cell r="C16">
            <v>1471.79</v>
          </cell>
          <cell r="D16">
            <v>220.16</v>
          </cell>
          <cell r="E16">
            <v>142.4</v>
          </cell>
          <cell r="G16">
            <v>185.48</v>
          </cell>
        </row>
        <row r="17">
          <cell r="B17" t="str">
            <v>WB</v>
          </cell>
          <cell r="C17">
            <v>1560.99</v>
          </cell>
          <cell r="D17">
            <v>256.99</v>
          </cell>
          <cell r="E17">
            <v>176.67</v>
          </cell>
          <cell r="G17">
            <v>58.32</v>
          </cell>
        </row>
        <row r="19">
          <cell r="B19" t="str">
            <v>CG</v>
          </cell>
          <cell r="C19">
            <v>322.85</v>
          </cell>
          <cell r="D19">
            <v>64.42</v>
          </cell>
          <cell r="E19">
            <v>52.23</v>
          </cell>
          <cell r="G19">
            <v>168.95</v>
          </cell>
        </row>
        <row r="20">
          <cell r="B20" t="str">
            <v>GJ</v>
          </cell>
          <cell r="C20">
            <v>2312.08</v>
          </cell>
          <cell r="D20">
            <v>129.84</v>
          </cell>
          <cell r="E20">
            <v>129.63</v>
          </cell>
          <cell r="G20">
            <v>229.17</v>
          </cell>
        </row>
        <row r="21">
          <cell r="B21" t="str">
            <v>MP </v>
          </cell>
          <cell r="C21">
            <v>859.79</v>
          </cell>
          <cell r="D21">
            <v>287.46</v>
          </cell>
          <cell r="E21">
            <v>198.48</v>
          </cell>
          <cell r="G21">
            <v>611.8</v>
          </cell>
        </row>
        <row r="22">
          <cell r="B22" t="str">
            <v>MH</v>
          </cell>
          <cell r="C22">
            <v>5506.3</v>
          </cell>
          <cell r="D22">
            <v>298.97</v>
          </cell>
          <cell r="E22">
            <v>442.1</v>
          </cell>
          <cell r="G22">
            <v>442.3</v>
          </cell>
        </row>
        <row r="24">
          <cell r="B24" t="str">
            <v>HR</v>
          </cell>
          <cell r="C24">
            <v>256.26</v>
          </cell>
          <cell r="D24">
            <v>33.7</v>
          </cell>
          <cell r="E24">
            <v>40.24</v>
          </cell>
          <cell r="G24">
            <v>63.95</v>
          </cell>
        </row>
        <row r="25">
          <cell r="B25" t="str">
            <v>HP</v>
          </cell>
          <cell r="C25">
            <v>245.1</v>
          </cell>
          <cell r="D25">
            <v>22.71</v>
          </cell>
          <cell r="E25">
            <v>50.71</v>
          </cell>
          <cell r="G25">
            <v>50.43</v>
          </cell>
        </row>
        <row r="26">
          <cell r="B26" t="str">
            <v>JK</v>
          </cell>
          <cell r="C26">
            <v>1789.79</v>
          </cell>
          <cell r="D26">
            <v>475.05</v>
          </cell>
          <cell r="E26">
            <v>678.15</v>
          </cell>
          <cell r="G26">
            <v>1223.5</v>
          </cell>
        </row>
        <row r="27">
          <cell r="B27" t="str">
            <v>PB</v>
          </cell>
          <cell r="C27">
            <v>729.79</v>
          </cell>
          <cell r="D27">
            <v>18.97</v>
          </cell>
          <cell r="E27">
            <v>21.86</v>
          </cell>
          <cell r="G27">
            <v>26.88</v>
          </cell>
        </row>
        <row r="28">
          <cell r="B28" t="str">
            <v>RJ</v>
          </cell>
          <cell r="C28">
            <v>308.62</v>
          </cell>
          <cell r="D28">
            <v>65.28</v>
          </cell>
          <cell r="E28">
            <v>88.3</v>
          </cell>
          <cell r="G28">
            <v>357.85</v>
          </cell>
        </row>
        <row r="29">
          <cell r="B29" t="str">
            <v>UPE</v>
          </cell>
          <cell r="C29">
            <v>3763.34</v>
          </cell>
          <cell r="D29">
            <v>273.09</v>
          </cell>
          <cell r="E29">
            <v>340.68</v>
          </cell>
          <cell r="G29">
            <v>86.84</v>
          </cell>
        </row>
        <row r="30">
          <cell r="B30" t="str">
            <v>UPW </v>
          </cell>
          <cell r="C30">
            <v>1139.78</v>
          </cell>
          <cell r="D30">
            <v>54.87</v>
          </cell>
          <cell r="E30">
            <v>78.4</v>
          </cell>
          <cell r="G30">
            <v>207.04</v>
          </cell>
        </row>
        <row r="31">
          <cell r="B31" t="str">
            <v>UAL</v>
          </cell>
          <cell r="C31">
            <v>540.48</v>
          </cell>
          <cell r="D31">
            <v>26.76</v>
          </cell>
          <cell r="E31">
            <v>47.08</v>
          </cell>
          <cell r="G31">
            <v>111.58</v>
          </cell>
        </row>
        <row r="33">
          <cell r="B33" t="str">
            <v>AP</v>
          </cell>
          <cell r="C33">
            <v>3259.34</v>
          </cell>
          <cell r="D33">
            <v>251.92</v>
          </cell>
          <cell r="E33">
            <v>201.66</v>
          </cell>
          <cell r="G33">
            <v>228.94</v>
          </cell>
        </row>
        <row r="34">
          <cell r="B34" t="str">
            <v>CH</v>
          </cell>
          <cell r="C34">
            <v>327.64</v>
          </cell>
          <cell r="D34">
            <v>51.35</v>
          </cell>
          <cell r="E34">
            <v>48.52</v>
          </cell>
          <cell r="G34">
            <v>35.36</v>
          </cell>
        </row>
        <row r="35">
          <cell r="B35" t="str">
            <v>KTK</v>
          </cell>
          <cell r="C35">
            <v>3009.69</v>
          </cell>
          <cell r="D35">
            <v>262.97</v>
          </cell>
          <cell r="E35">
            <v>404.27</v>
          </cell>
          <cell r="G35">
            <v>355.32</v>
          </cell>
        </row>
        <row r="36">
          <cell r="B36" t="str">
            <v>KE</v>
          </cell>
          <cell r="C36">
            <v>455.42</v>
          </cell>
          <cell r="D36">
            <v>102.65</v>
          </cell>
          <cell r="E36">
            <v>112.26</v>
          </cell>
          <cell r="G36">
            <v>54.95</v>
          </cell>
        </row>
        <row r="37">
          <cell r="B37" t="str">
            <v>TN</v>
          </cell>
          <cell r="C37">
            <v>511.88</v>
          </cell>
          <cell r="D37">
            <v>99.07</v>
          </cell>
          <cell r="E37">
            <v>272.33</v>
          </cell>
          <cell r="G37">
            <v>42.79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11 Vs Oct10"/>
      <sheetName val="Target VS Actual 1011"/>
      <sheetName val="Sheet1"/>
      <sheetName val="VIII-Revenue Trg vs achievement"/>
      <sheetName val="IX-qtr- Revenue Comparision"/>
      <sheetName val="X-month&amp;cum- Rev Compr-Oct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Oct)</v>
          </cell>
        </row>
        <row r="7">
          <cell r="C7">
            <v>201.97</v>
          </cell>
          <cell r="D7">
            <v>5.25</v>
          </cell>
          <cell r="E7">
            <v>10.77</v>
          </cell>
          <cell r="F7">
            <v>10.61</v>
          </cell>
        </row>
        <row r="8">
          <cell r="C8">
            <v>4569.26</v>
          </cell>
          <cell r="D8">
            <v>301.36</v>
          </cell>
          <cell r="E8">
            <v>802.41</v>
          </cell>
          <cell r="F8">
            <v>934.19</v>
          </cell>
        </row>
        <row r="9">
          <cell r="C9">
            <v>2664.56</v>
          </cell>
          <cell r="D9">
            <v>184.36</v>
          </cell>
          <cell r="E9">
            <v>221.3</v>
          </cell>
          <cell r="F9">
            <v>451.93</v>
          </cell>
        </row>
        <row r="10">
          <cell r="C10">
            <v>1303.6</v>
          </cell>
          <cell r="D10">
            <v>59.51</v>
          </cell>
          <cell r="E10">
            <v>98.88</v>
          </cell>
          <cell r="F10">
            <v>126.87</v>
          </cell>
        </row>
        <row r="11">
          <cell r="C11">
            <v>1456.2</v>
          </cell>
          <cell r="D11">
            <v>348.07</v>
          </cell>
          <cell r="E11">
            <v>254.35</v>
          </cell>
          <cell r="F11">
            <v>374.87</v>
          </cell>
        </row>
        <row r="12">
          <cell r="C12">
            <v>3223.45</v>
          </cell>
          <cell r="D12">
            <v>322.68</v>
          </cell>
          <cell r="E12">
            <v>378.24</v>
          </cell>
          <cell r="F12">
            <v>465.86</v>
          </cell>
        </row>
        <row r="13">
          <cell r="C13">
            <v>6527.04</v>
          </cell>
          <cell r="D13">
            <v>417.12</v>
          </cell>
          <cell r="E13">
            <v>526.71</v>
          </cell>
          <cell r="F13">
            <v>563.18</v>
          </cell>
        </row>
        <row r="14">
          <cell r="C14">
            <v>1546.87</v>
          </cell>
          <cell r="D14">
            <v>99.48</v>
          </cell>
          <cell r="E14">
            <v>422.52</v>
          </cell>
          <cell r="F14">
            <v>419.25</v>
          </cell>
        </row>
        <row r="15">
          <cell r="C15">
            <v>1648</v>
          </cell>
          <cell r="D15">
            <v>180.67</v>
          </cell>
          <cell r="E15">
            <v>234.33</v>
          </cell>
          <cell r="F15">
            <v>234.91</v>
          </cell>
        </row>
        <row r="17">
          <cell r="C17">
            <v>336.85</v>
          </cell>
          <cell r="D17">
            <v>38.5</v>
          </cell>
          <cell r="E17">
            <v>62.74</v>
          </cell>
          <cell r="F17">
            <v>310.8</v>
          </cell>
        </row>
        <row r="18">
          <cell r="C18">
            <v>1815.92</v>
          </cell>
          <cell r="D18">
            <v>96.29</v>
          </cell>
          <cell r="E18">
            <v>151.99</v>
          </cell>
          <cell r="F18">
            <v>271.88</v>
          </cell>
        </row>
        <row r="19">
          <cell r="C19">
            <v>988.76</v>
          </cell>
          <cell r="D19">
            <v>147.43</v>
          </cell>
          <cell r="E19">
            <v>171.93</v>
          </cell>
          <cell r="F19">
            <v>644.42</v>
          </cell>
        </row>
        <row r="20">
          <cell r="C20">
            <v>5238.03</v>
          </cell>
          <cell r="D20">
            <v>358.81</v>
          </cell>
          <cell r="E20">
            <v>727.39</v>
          </cell>
          <cell r="F20">
            <v>1953.25</v>
          </cell>
        </row>
        <row r="22">
          <cell r="C22">
            <v>119.21</v>
          </cell>
          <cell r="D22">
            <v>28.26</v>
          </cell>
          <cell r="E22">
            <v>33.08</v>
          </cell>
          <cell r="F22">
            <v>100.56</v>
          </cell>
        </row>
        <row r="23">
          <cell r="C23">
            <v>248.98</v>
          </cell>
          <cell r="D23">
            <v>38.48</v>
          </cell>
          <cell r="E23">
            <v>62.63</v>
          </cell>
          <cell r="F23">
            <v>88.56</v>
          </cell>
        </row>
        <row r="24">
          <cell r="C24">
            <v>2225.45</v>
          </cell>
          <cell r="D24">
            <v>775.32</v>
          </cell>
          <cell r="E24">
            <v>582.45</v>
          </cell>
          <cell r="F24">
            <v>1006.9</v>
          </cell>
        </row>
        <row r="25">
          <cell r="C25">
            <v>654.67</v>
          </cell>
          <cell r="D25">
            <v>15.06</v>
          </cell>
          <cell r="E25">
            <v>22.56</v>
          </cell>
          <cell r="F25">
            <v>113.64</v>
          </cell>
        </row>
        <row r="26">
          <cell r="C26">
            <v>194.9</v>
          </cell>
          <cell r="D26">
            <v>62.33</v>
          </cell>
          <cell r="E26">
            <v>33.27</v>
          </cell>
          <cell r="F26">
            <v>416.37</v>
          </cell>
        </row>
        <row r="27">
          <cell r="C27">
            <v>3660.23</v>
          </cell>
          <cell r="D27">
            <v>294.91</v>
          </cell>
          <cell r="E27">
            <v>248.59</v>
          </cell>
          <cell r="F27">
            <v>305.91</v>
          </cell>
        </row>
        <row r="28">
          <cell r="C28">
            <v>1088.15</v>
          </cell>
          <cell r="D28">
            <v>66.76</v>
          </cell>
          <cell r="E28">
            <v>101.83</v>
          </cell>
          <cell r="F28">
            <v>276.01</v>
          </cell>
        </row>
        <row r="29">
          <cell r="C29">
            <v>552.09</v>
          </cell>
          <cell r="D29">
            <v>43.18</v>
          </cell>
          <cell r="E29">
            <v>29.76</v>
          </cell>
          <cell r="F29">
            <v>135.78</v>
          </cell>
        </row>
        <row r="31">
          <cell r="C31">
            <v>3080.2</v>
          </cell>
          <cell r="D31">
            <v>148.73</v>
          </cell>
          <cell r="E31">
            <v>267.23</v>
          </cell>
          <cell r="F31">
            <v>540.52</v>
          </cell>
        </row>
        <row r="32">
          <cell r="C32">
            <v>439.68</v>
          </cell>
          <cell r="D32">
            <v>43.18</v>
          </cell>
          <cell r="E32">
            <v>46.16</v>
          </cell>
          <cell r="F32">
            <v>180.36</v>
          </cell>
        </row>
        <row r="33">
          <cell r="C33">
            <v>3055.67</v>
          </cell>
          <cell r="D33">
            <v>212.06</v>
          </cell>
          <cell r="E33">
            <v>334.88</v>
          </cell>
          <cell r="F33">
            <v>730.73</v>
          </cell>
        </row>
        <row r="34">
          <cell r="C34">
            <v>295.07</v>
          </cell>
          <cell r="D34">
            <v>70.06</v>
          </cell>
          <cell r="E34">
            <v>54.96</v>
          </cell>
          <cell r="F34">
            <v>163.06</v>
          </cell>
        </row>
        <row r="35">
          <cell r="C35">
            <v>216.03</v>
          </cell>
          <cell r="D35">
            <v>232.85</v>
          </cell>
          <cell r="E35">
            <v>75.84</v>
          </cell>
          <cell r="F35">
            <v>206.63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pr 10 Vs Apr 09"/>
      <sheetName val="Target VS Actual 04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09-Jan 10)</v>
          </cell>
          <cell r="G7" t="str">
            <v>2010-11 (Apr)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5.05</v>
          </cell>
          <cell r="G9">
            <v>2.72</v>
          </cell>
        </row>
        <row r="10">
          <cell r="B10" t="str">
            <v>ASM</v>
          </cell>
          <cell r="C10">
            <v>4107.4</v>
          </cell>
          <cell r="D10">
            <v>857.81</v>
          </cell>
          <cell r="E10">
            <v>387.55</v>
          </cell>
          <cell r="G10">
            <v>517.73</v>
          </cell>
        </row>
        <row r="11">
          <cell r="B11" t="str">
            <v>BH</v>
          </cell>
          <cell r="C11">
            <v>2483.7</v>
          </cell>
          <cell r="D11">
            <v>210.84</v>
          </cell>
          <cell r="E11">
            <v>226.81</v>
          </cell>
          <cell r="G11">
            <v>60.5</v>
          </cell>
        </row>
        <row r="12">
          <cell r="B12" t="str">
            <v>JH</v>
          </cell>
          <cell r="C12">
            <v>1249.63</v>
          </cell>
          <cell r="D12">
            <v>105.48</v>
          </cell>
          <cell r="E12">
            <v>69.58</v>
          </cell>
          <cell r="G12">
            <v>49.17</v>
          </cell>
        </row>
        <row r="13">
          <cell r="B13" t="str">
            <v>KOL</v>
          </cell>
          <cell r="C13">
            <v>1035.74</v>
          </cell>
          <cell r="D13">
            <v>436.16</v>
          </cell>
          <cell r="E13">
            <v>371.06</v>
          </cell>
          <cell r="G13">
            <v>146.99</v>
          </cell>
        </row>
        <row r="14">
          <cell r="B14" t="str">
            <v>NE1</v>
          </cell>
          <cell r="C14">
            <v>2695.72</v>
          </cell>
          <cell r="D14">
            <v>617.65</v>
          </cell>
          <cell r="E14">
            <v>302.65</v>
          </cell>
          <cell r="G14">
            <v>275.52</v>
          </cell>
        </row>
        <row r="15">
          <cell r="B15" t="str">
            <v>NE2</v>
          </cell>
          <cell r="C15">
            <v>5650.17</v>
          </cell>
          <cell r="D15">
            <v>885.63</v>
          </cell>
          <cell r="E15">
            <v>386.99</v>
          </cell>
          <cell r="G15">
            <v>218.76</v>
          </cell>
        </row>
        <row r="16">
          <cell r="B16" t="str">
            <v>OR</v>
          </cell>
          <cell r="C16">
            <v>1474.19</v>
          </cell>
          <cell r="D16">
            <v>226.36</v>
          </cell>
          <cell r="E16">
            <v>134.14</v>
          </cell>
          <cell r="G16">
            <v>151.63</v>
          </cell>
        </row>
        <row r="17">
          <cell r="B17" t="str">
            <v>WB</v>
          </cell>
          <cell r="C17">
            <v>1562.49</v>
          </cell>
          <cell r="D17">
            <v>257.29</v>
          </cell>
          <cell r="E17">
            <v>165.13</v>
          </cell>
          <cell r="G17">
            <v>48.26</v>
          </cell>
        </row>
        <row r="19">
          <cell r="B19" t="str">
            <v>CG</v>
          </cell>
          <cell r="C19">
            <v>323.48</v>
          </cell>
          <cell r="D19">
            <v>64.59</v>
          </cell>
          <cell r="E19">
            <v>48.27</v>
          </cell>
          <cell r="G19">
            <v>155.87</v>
          </cell>
        </row>
        <row r="20">
          <cell r="B20" t="str">
            <v>GJ</v>
          </cell>
          <cell r="C20">
            <v>2314.61</v>
          </cell>
          <cell r="D20">
            <v>131.46</v>
          </cell>
          <cell r="E20">
            <v>117.09</v>
          </cell>
          <cell r="G20">
            <v>158.38</v>
          </cell>
        </row>
        <row r="21">
          <cell r="B21" t="str">
            <v>MP </v>
          </cell>
          <cell r="C21">
            <v>861.62</v>
          </cell>
          <cell r="D21">
            <v>289.15</v>
          </cell>
          <cell r="E21">
            <v>182.51</v>
          </cell>
          <cell r="G21">
            <v>542.84</v>
          </cell>
        </row>
        <row r="22">
          <cell r="B22" t="str">
            <v>MH</v>
          </cell>
          <cell r="C22">
            <v>5509.87</v>
          </cell>
          <cell r="D22">
            <v>301.74</v>
          </cell>
          <cell r="E22">
            <v>407.4</v>
          </cell>
          <cell r="G22">
            <v>286.87</v>
          </cell>
        </row>
        <row r="24">
          <cell r="B24" t="str">
            <v>HR</v>
          </cell>
          <cell r="C24">
            <v>257.52</v>
          </cell>
          <cell r="D24">
            <v>33.84</v>
          </cell>
          <cell r="E24">
            <v>38.04</v>
          </cell>
          <cell r="G24">
            <v>52.21</v>
          </cell>
        </row>
        <row r="25">
          <cell r="B25" t="str">
            <v>HP</v>
          </cell>
          <cell r="C25">
            <v>245.45</v>
          </cell>
          <cell r="D25">
            <v>22.94</v>
          </cell>
          <cell r="E25">
            <v>46.05</v>
          </cell>
          <cell r="G25">
            <v>39.06</v>
          </cell>
        </row>
        <row r="26">
          <cell r="B26" t="str">
            <v>JK</v>
          </cell>
          <cell r="C26">
            <v>1790.94</v>
          </cell>
          <cell r="D26">
            <v>475.62</v>
          </cell>
          <cell r="E26">
            <v>505.08</v>
          </cell>
          <cell r="G26">
            <v>994.6</v>
          </cell>
        </row>
        <row r="27">
          <cell r="B27" t="str">
            <v>PB</v>
          </cell>
          <cell r="C27">
            <v>731.05</v>
          </cell>
          <cell r="D27">
            <v>19.32</v>
          </cell>
          <cell r="E27">
            <v>20.74</v>
          </cell>
          <cell r="G27">
            <v>16.99</v>
          </cell>
        </row>
        <row r="28">
          <cell r="B28" t="str">
            <v>RJ</v>
          </cell>
          <cell r="C28">
            <v>310.81</v>
          </cell>
          <cell r="D28">
            <v>65.88</v>
          </cell>
          <cell r="E28">
            <v>83.72</v>
          </cell>
          <cell r="G28">
            <v>326.16</v>
          </cell>
        </row>
        <row r="29">
          <cell r="B29" t="str">
            <v>UPE</v>
          </cell>
          <cell r="C29">
            <v>3770.54</v>
          </cell>
          <cell r="D29">
            <v>277.14</v>
          </cell>
          <cell r="E29">
            <v>327.47</v>
          </cell>
          <cell r="G29">
            <v>53.02</v>
          </cell>
        </row>
        <row r="30">
          <cell r="B30" t="str">
            <v>UPW </v>
          </cell>
          <cell r="C30">
            <v>1142.06</v>
          </cell>
          <cell r="D30">
            <v>55.1</v>
          </cell>
          <cell r="E30">
            <v>67.92</v>
          </cell>
          <cell r="G30">
            <v>193.46</v>
          </cell>
        </row>
        <row r="31">
          <cell r="B31" t="str">
            <v>UAL</v>
          </cell>
          <cell r="C31">
            <v>541.04</v>
          </cell>
          <cell r="D31">
            <v>26.93</v>
          </cell>
          <cell r="E31">
            <v>44.65</v>
          </cell>
          <cell r="G31">
            <v>104.4</v>
          </cell>
        </row>
        <row r="33">
          <cell r="B33" t="str">
            <v>AP</v>
          </cell>
          <cell r="C33">
            <v>3266.71</v>
          </cell>
          <cell r="D33">
            <v>253.43</v>
          </cell>
          <cell r="E33">
            <v>192.61</v>
          </cell>
          <cell r="G33">
            <v>128.38</v>
          </cell>
        </row>
        <row r="34">
          <cell r="B34" t="str">
            <v>CH</v>
          </cell>
          <cell r="C34">
            <v>327.86</v>
          </cell>
          <cell r="D34">
            <v>51.83</v>
          </cell>
          <cell r="E34">
            <v>44.63</v>
          </cell>
          <cell r="G34">
            <v>24.96</v>
          </cell>
        </row>
        <row r="35">
          <cell r="B35" t="str">
            <v>KTK</v>
          </cell>
          <cell r="C35">
            <v>3011.46</v>
          </cell>
          <cell r="D35">
            <v>263.43</v>
          </cell>
          <cell r="E35">
            <v>348.34</v>
          </cell>
          <cell r="G35">
            <v>243.37</v>
          </cell>
        </row>
        <row r="36">
          <cell r="B36" t="str">
            <v>KE</v>
          </cell>
          <cell r="C36">
            <v>458.72</v>
          </cell>
          <cell r="D36">
            <v>103.86</v>
          </cell>
          <cell r="E36">
            <v>105.07</v>
          </cell>
          <cell r="G36">
            <v>59.74</v>
          </cell>
        </row>
        <row r="37">
          <cell r="B37" t="str">
            <v>TN</v>
          </cell>
          <cell r="C37">
            <v>514.67</v>
          </cell>
          <cell r="D37">
            <v>100.45</v>
          </cell>
          <cell r="E37">
            <v>267.16</v>
          </cell>
          <cell r="G37">
            <v>28.97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r 10 Vs Mar 09"/>
      <sheetName val="Target VS Actual 03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09-Dec 09)</v>
          </cell>
          <cell r="F7" t="str">
            <v>2009-10 (Jan 10 - Mar 10)</v>
          </cell>
        </row>
        <row r="9">
          <cell r="B9" t="str">
            <v>AN</v>
          </cell>
          <cell r="C9">
            <v>144.19</v>
          </cell>
          <cell r="D9">
            <v>58.97</v>
          </cell>
          <cell r="E9">
            <v>4.76</v>
          </cell>
          <cell r="F9">
            <v>3.28</v>
          </cell>
        </row>
        <row r="10">
          <cell r="B10" t="str">
            <v>ASM</v>
          </cell>
          <cell r="C10">
            <v>2487.28</v>
          </cell>
          <cell r="D10">
            <v>2534.97</v>
          </cell>
          <cell r="E10">
            <v>367.63</v>
          </cell>
          <cell r="F10">
            <v>491.2</v>
          </cell>
        </row>
        <row r="11">
          <cell r="B11" t="str">
            <v>BH</v>
          </cell>
          <cell r="C11">
            <v>2159.56</v>
          </cell>
          <cell r="D11">
            <v>537.55</v>
          </cell>
          <cell r="E11">
            <v>201.72</v>
          </cell>
          <cell r="F11">
            <v>126.25</v>
          </cell>
        </row>
        <row r="12">
          <cell r="B12" t="str">
            <v>JH</v>
          </cell>
          <cell r="C12">
            <v>1049.71</v>
          </cell>
          <cell r="D12">
            <v>307.39</v>
          </cell>
          <cell r="E12">
            <v>74.62</v>
          </cell>
          <cell r="F12">
            <v>49.83</v>
          </cell>
        </row>
        <row r="13">
          <cell r="B13" t="str">
            <v>KOL</v>
          </cell>
          <cell r="C13">
            <v>599.06</v>
          </cell>
          <cell r="D13">
            <v>874.31</v>
          </cell>
          <cell r="E13">
            <v>368.93</v>
          </cell>
          <cell r="F13">
            <v>105.06</v>
          </cell>
        </row>
        <row r="14">
          <cell r="B14" t="str">
            <v>NE1</v>
          </cell>
          <cell r="C14">
            <v>1637.94</v>
          </cell>
          <cell r="D14">
            <v>1682.61</v>
          </cell>
          <cell r="E14">
            <v>281.64</v>
          </cell>
          <cell r="F14">
            <v>293.88</v>
          </cell>
        </row>
        <row r="15">
          <cell r="B15" t="str">
            <v>NE2</v>
          </cell>
          <cell r="C15">
            <v>4173.49</v>
          </cell>
          <cell r="D15">
            <v>2365.33</v>
          </cell>
          <cell r="E15">
            <v>361.03</v>
          </cell>
          <cell r="F15">
            <v>259.03</v>
          </cell>
        </row>
        <row r="16">
          <cell r="B16" t="str">
            <v>OR</v>
          </cell>
          <cell r="C16">
            <v>1113</v>
          </cell>
          <cell r="D16">
            <v>599.22</v>
          </cell>
          <cell r="E16">
            <v>127.67</v>
          </cell>
          <cell r="F16">
            <v>141.56</v>
          </cell>
        </row>
        <row r="17">
          <cell r="B17" t="str">
            <v>WB</v>
          </cell>
          <cell r="C17">
            <v>1302.06</v>
          </cell>
          <cell r="D17">
            <v>522.89</v>
          </cell>
          <cell r="E17">
            <v>153.72</v>
          </cell>
          <cell r="F17">
            <v>62.27</v>
          </cell>
        </row>
        <row r="19">
          <cell r="B19" t="str">
            <v>CG</v>
          </cell>
          <cell r="C19">
            <v>228</v>
          </cell>
          <cell r="D19">
            <v>163.5</v>
          </cell>
          <cell r="E19">
            <v>43.74</v>
          </cell>
          <cell r="F19">
            <v>158.88</v>
          </cell>
        </row>
        <row r="20">
          <cell r="B20" t="str">
            <v>GJ</v>
          </cell>
          <cell r="C20">
            <v>2153.88</v>
          </cell>
          <cell r="D20">
            <v>301.7</v>
          </cell>
          <cell r="E20">
            <v>99.47</v>
          </cell>
          <cell r="F20">
            <v>184.92</v>
          </cell>
        </row>
        <row r="21">
          <cell r="B21" t="str">
            <v>MP </v>
          </cell>
          <cell r="C21">
            <v>655.94</v>
          </cell>
          <cell r="D21">
            <v>497.45</v>
          </cell>
          <cell r="E21">
            <v>167.77</v>
          </cell>
          <cell r="F21">
            <v>561.51</v>
          </cell>
        </row>
        <row r="22">
          <cell r="B22" t="str">
            <v>MH</v>
          </cell>
          <cell r="C22">
            <v>5141.02</v>
          </cell>
          <cell r="D22">
            <v>680.43</v>
          </cell>
          <cell r="E22">
            <v>354.31</v>
          </cell>
          <cell r="F22">
            <v>434.68</v>
          </cell>
        </row>
        <row r="24">
          <cell r="B24" t="str">
            <v>HR</v>
          </cell>
          <cell r="C24">
            <v>206.91</v>
          </cell>
          <cell r="D24">
            <v>92.92</v>
          </cell>
          <cell r="E24">
            <v>35.02</v>
          </cell>
          <cell r="F24">
            <v>69.42</v>
          </cell>
        </row>
        <row r="25">
          <cell r="B25" t="str">
            <v>HP</v>
          </cell>
          <cell r="C25">
            <v>219.45</v>
          </cell>
          <cell r="D25">
            <v>55.36</v>
          </cell>
          <cell r="E25">
            <v>47.56</v>
          </cell>
          <cell r="F25">
            <v>55.89</v>
          </cell>
        </row>
        <row r="26">
          <cell r="B26" t="str">
            <v>JK</v>
          </cell>
          <cell r="C26">
            <v>1374.43</v>
          </cell>
          <cell r="D26">
            <v>894.44</v>
          </cell>
          <cell r="E26">
            <v>339.61</v>
          </cell>
          <cell r="F26">
            <v>1427.09</v>
          </cell>
        </row>
        <row r="27">
          <cell r="B27" t="str">
            <v>PB</v>
          </cell>
          <cell r="C27">
            <v>701.04</v>
          </cell>
          <cell r="D27">
            <v>51.94</v>
          </cell>
          <cell r="E27">
            <v>19.39</v>
          </cell>
          <cell r="F27">
            <v>18.8</v>
          </cell>
        </row>
        <row r="28">
          <cell r="B28" t="str">
            <v>RJ</v>
          </cell>
          <cell r="C28">
            <v>233.13</v>
          </cell>
          <cell r="D28">
            <v>148.27</v>
          </cell>
          <cell r="E28">
            <v>78.51</v>
          </cell>
          <cell r="F28">
            <v>180.94</v>
          </cell>
        </row>
        <row r="29">
          <cell r="B29" t="str">
            <v>UPE</v>
          </cell>
          <cell r="C29">
            <v>3472.71</v>
          </cell>
          <cell r="D29">
            <v>594.15</v>
          </cell>
          <cell r="E29">
            <v>327.95</v>
          </cell>
          <cell r="F29">
            <v>104.69</v>
          </cell>
        </row>
        <row r="30">
          <cell r="B30" t="str">
            <v>UPW </v>
          </cell>
          <cell r="C30">
            <v>1062.41</v>
          </cell>
          <cell r="D30">
            <v>139.02</v>
          </cell>
          <cell r="E30">
            <v>58.31</v>
          </cell>
          <cell r="F30">
            <v>221.27</v>
          </cell>
        </row>
        <row r="31">
          <cell r="B31" t="str">
            <v>UAL</v>
          </cell>
          <cell r="C31">
            <v>506.68</v>
          </cell>
          <cell r="D31">
            <v>61.78</v>
          </cell>
          <cell r="E31">
            <v>41.81</v>
          </cell>
          <cell r="F31">
            <v>109.12</v>
          </cell>
        </row>
        <row r="33">
          <cell r="B33" t="str">
            <v>AP</v>
          </cell>
          <cell r="C33">
            <v>3186.58</v>
          </cell>
          <cell r="D33">
            <v>480.81</v>
          </cell>
          <cell r="E33">
            <v>187.65</v>
          </cell>
          <cell r="F33">
            <v>270.21</v>
          </cell>
        </row>
        <row r="34">
          <cell r="B34" t="str">
            <v>CH</v>
          </cell>
          <cell r="C34">
            <v>281.41</v>
          </cell>
          <cell r="D34">
            <v>98.54</v>
          </cell>
          <cell r="E34">
            <v>40.97</v>
          </cell>
          <cell r="F34">
            <v>34.1</v>
          </cell>
        </row>
        <row r="35">
          <cell r="B35" t="str">
            <v>KTK</v>
          </cell>
          <cell r="C35">
            <v>3124.93</v>
          </cell>
          <cell r="D35">
            <v>405.98</v>
          </cell>
          <cell r="E35">
            <v>302.78</v>
          </cell>
          <cell r="F35">
            <v>349.1</v>
          </cell>
        </row>
        <row r="36">
          <cell r="B36" t="str">
            <v>KE</v>
          </cell>
          <cell r="C36">
            <v>382.97</v>
          </cell>
          <cell r="D36">
            <v>187.64</v>
          </cell>
          <cell r="E36">
            <v>99.09</v>
          </cell>
          <cell r="F36">
            <v>68.58</v>
          </cell>
        </row>
        <row r="37">
          <cell r="B37" t="str">
            <v>TN</v>
          </cell>
          <cell r="C37">
            <v>389.6</v>
          </cell>
          <cell r="D37">
            <v>226.47</v>
          </cell>
          <cell r="E37">
            <v>261.63</v>
          </cell>
          <cell r="F37">
            <v>38.13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Feb 10 Vs Feb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09-Nov 09)</v>
          </cell>
          <cell r="F7" t="str">
            <v>2009-10 (Dec 09 - Feb 10)</v>
          </cell>
        </row>
        <row r="9">
          <cell r="B9" t="str">
            <v>AN</v>
          </cell>
          <cell r="C9">
            <v>144.19</v>
          </cell>
          <cell r="D9">
            <v>59.04</v>
          </cell>
          <cell r="E9">
            <v>4.65</v>
          </cell>
          <cell r="F9">
            <v>6.44</v>
          </cell>
        </row>
        <row r="10">
          <cell r="B10" t="str">
            <v>ASM</v>
          </cell>
          <cell r="C10">
            <v>2540.32</v>
          </cell>
          <cell r="D10">
            <v>2586.46</v>
          </cell>
          <cell r="E10">
            <v>349.31</v>
          </cell>
          <cell r="F10">
            <v>858.16</v>
          </cell>
        </row>
        <row r="11">
          <cell r="B11" t="str">
            <v>BH</v>
          </cell>
          <cell r="C11">
            <v>2159.85</v>
          </cell>
          <cell r="D11">
            <v>582.12</v>
          </cell>
          <cell r="E11">
            <v>199.1</v>
          </cell>
          <cell r="F11">
            <v>177.56</v>
          </cell>
        </row>
        <row r="12">
          <cell r="B12" t="str">
            <v>JH</v>
          </cell>
          <cell r="C12">
            <v>1053.36</v>
          </cell>
          <cell r="D12">
            <v>309.17</v>
          </cell>
          <cell r="E12">
            <v>65.92</v>
          </cell>
          <cell r="F12">
            <v>68.28</v>
          </cell>
        </row>
        <row r="13">
          <cell r="B13" t="str">
            <v>KOL</v>
          </cell>
          <cell r="C13">
            <v>599.08</v>
          </cell>
          <cell r="D13">
            <v>877.51</v>
          </cell>
          <cell r="E13">
            <v>356.08</v>
          </cell>
          <cell r="F13">
            <v>155.68</v>
          </cell>
        </row>
        <row r="14">
          <cell r="B14" t="str">
            <v>NE1</v>
          </cell>
          <cell r="C14">
            <v>1639.14</v>
          </cell>
          <cell r="D14">
            <v>1684.82</v>
          </cell>
          <cell r="E14">
            <v>258.87</v>
          </cell>
          <cell r="F14">
            <v>334.14</v>
          </cell>
        </row>
        <row r="15">
          <cell r="B15" t="str">
            <v>NE2</v>
          </cell>
          <cell r="C15">
            <v>4174.98</v>
          </cell>
          <cell r="D15">
            <v>2367.49</v>
          </cell>
          <cell r="E15">
            <v>330.86</v>
          </cell>
          <cell r="F15">
            <v>304.68</v>
          </cell>
        </row>
        <row r="16">
          <cell r="B16" t="str">
            <v>OR</v>
          </cell>
          <cell r="C16">
            <v>1129.37</v>
          </cell>
          <cell r="D16">
            <v>619.27</v>
          </cell>
          <cell r="E16">
            <v>126.67</v>
          </cell>
          <cell r="F16">
            <v>174.49</v>
          </cell>
        </row>
        <row r="17">
          <cell r="B17" t="str">
            <v>WB</v>
          </cell>
          <cell r="C17">
            <v>1307.44</v>
          </cell>
          <cell r="D17">
            <v>525.63</v>
          </cell>
          <cell r="E17">
            <v>143.28</v>
          </cell>
          <cell r="F17">
            <v>93.16</v>
          </cell>
        </row>
        <row r="19">
          <cell r="B19" t="str">
            <v>CG</v>
          </cell>
          <cell r="C19">
            <v>238.12</v>
          </cell>
          <cell r="D19">
            <v>166.48</v>
          </cell>
          <cell r="E19">
            <v>41.07</v>
          </cell>
          <cell r="F19">
            <v>183.22</v>
          </cell>
        </row>
        <row r="20">
          <cell r="B20" t="str">
            <v>GJ</v>
          </cell>
          <cell r="C20">
            <v>2225.21</v>
          </cell>
          <cell r="D20">
            <v>318.09</v>
          </cell>
          <cell r="E20">
            <v>95.01</v>
          </cell>
          <cell r="F20">
            <v>279.29</v>
          </cell>
        </row>
        <row r="21">
          <cell r="B21" t="str">
            <v>MP </v>
          </cell>
          <cell r="C21">
            <v>659.32</v>
          </cell>
          <cell r="D21">
            <v>503.61</v>
          </cell>
          <cell r="E21">
            <v>157.73</v>
          </cell>
          <cell r="F21">
            <v>655.54</v>
          </cell>
        </row>
        <row r="22">
          <cell r="B22" t="str">
            <v>MH</v>
          </cell>
          <cell r="C22">
            <v>5185.22</v>
          </cell>
          <cell r="D22">
            <v>690.85</v>
          </cell>
          <cell r="E22">
            <v>179.7</v>
          </cell>
          <cell r="F22">
            <v>673.75</v>
          </cell>
        </row>
        <row r="24">
          <cell r="B24" t="str">
            <v>HR</v>
          </cell>
          <cell r="C24">
            <v>222.76</v>
          </cell>
          <cell r="D24">
            <v>94.91</v>
          </cell>
          <cell r="E24">
            <v>44.77</v>
          </cell>
          <cell r="F24">
            <v>96.5</v>
          </cell>
        </row>
        <row r="25">
          <cell r="B25" t="str">
            <v>HP</v>
          </cell>
          <cell r="C25">
            <v>219.96</v>
          </cell>
          <cell r="D25">
            <v>58.79</v>
          </cell>
          <cell r="E25">
            <v>47.24</v>
          </cell>
          <cell r="F25">
            <v>101.53</v>
          </cell>
        </row>
        <row r="26">
          <cell r="B26" t="str">
            <v>JK</v>
          </cell>
          <cell r="C26">
            <v>1376</v>
          </cell>
          <cell r="D26">
            <v>895.89</v>
          </cell>
          <cell r="E26">
            <v>242.35</v>
          </cell>
          <cell r="F26">
            <v>1684.19</v>
          </cell>
        </row>
        <row r="27">
          <cell r="B27" t="str">
            <v>PB</v>
          </cell>
          <cell r="C27">
            <v>752.3</v>
          </cell>
          <cell r="D27">
            <v>63.28</v>
          </cell>
          <cell r="E27">
            <v>19.86</v>
          </cell>
          <cell r="F27">
            <v>64</v>
          </cell>
        </row>
        <row r="28">
          <cell r="B28" t="str">
            <v>RJ</v>
          </cell>
          <cell r="C28">
            <v>317.83</v>
          </cell>
          <cell r="D28">
            <v>182.12</v>
          </cell>
          <cell r="E28">
            <v>84.01</v>
          </cell>
          <cell r="F28">
            <v>490.34</v>
          </cell>
        </row>
        <row r="29">
          <cell r="B29" t="str">
            <v>UPE</v>
          </cell>
          <cell r="C29">
            <v>3484.55</v>
          </cell>
          <cell r="D29">
            <v>606.2</v>
          </cell>
          <cell r="E29">
            <v>315.87</v>
          </cell>
          <cell r="F29">
            <v>239.25</v>
          </cell>
        </row>
        <row r="30">
          <cell r="B30" t="str">
            <v>UPW </v>
          </cell>
          <cell r="C30">
            <v>1065.11</v>
          </cell>
          <cell r="D30">
            <v>140.38</v>
          </cell>
          <cell r="E30">
            <v>55.87</v>
          </cell>
          <cell r="F30">
            <v>246.9</v>
          </cell>
        </row>
        <row r="31">
          <cell r="B31" t="str">
            <v>UAL</v>
          </cell>
          <cell r="C31">
            <v>507.67</v>
          </cell>
          <cell r="D31">
            <v>62.32</v>
          </cell>
          <cell r="E31">
            <v>39.54</v>
          </cell>
          <cell r="F31">
            <v>120.84</v>
          </cell>
        </row>
        <row r="33">
          <cell r="B33" t="str">
            <v>AP</v>
          </cell>
          <cell r="C33">
            <v>3293.05</v>
          </cell>
          <cell r="D33">
            <v>500.65</v>
          </cell>
          <cell r="E33">
            <v>176.34</v>
          </cell>
          <cell r="F33">
            <v>373.46</v>
          </cell>
        </row>
        <row r="34">
          <cell r="B34" t="str">
            <v>CH</v>
          </cell>
          <cell r="C34">
            <v>284.87</v>
          </cell>
          <cell r="D34">
            <v>98.96</v>
          </cell>
          <cell r="E34">
            <v>39.24</v>
          </cell>
          <cell r="F34">
            <v>38.41</v>
          </cell>
        </row>
        <row r="35">
          <cell r="B35" t="str">
            <v>KTK</v>
          </cell>
          <cell r="C35">
            <v>3158.9</v>
          </cell>
          <cell r="D35">
            <v>411.59</v>
          </cell>
          <cell r="E35">
            <v>245.54</v>
          </cell>
          <cell r="F35">
            <v>443.51</v>
          </cell>
        </row>
        <row r="36">
          <cell r="B36" t="str">
            <v>KE</v>
          </cell>
          <cell r="C36">
            <v>411.17</v>
          </cell>
          <cell r="D36">
            <v>194.39</v>
          </cell>
          <cell r="E36">
            <v>90.34</v>
          </cell>
          <cell r="F36">
            <v>229.76</v>
          </cell>
        </row>
        <row r="37">
          <cell r="B37" t="str">
            <v>TN</v>
          </cell>
          <cell r="C37">
            <v>595.91</v>
          </cell>
          <cell r="D37">
            <v>258.01</v>
          </cell>
          <cell r="E37">
            <v>258.85</v>
          </cell>
          <cell r="F37">
            <v>53.33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Jan 10 Vs Jan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09-Oct 09)</v>
          </cell>
          <cell r="F7" t="str">
            <v>2009-10 (Nov 09 - Jan 10)</v>
          </cell>
        </row>
        <row r="9">
          <cell r="B9" t="str">
            <v>AN</v>
          </cell>
          <cell r="C9">
            <v>143.99</v>
          </cell>
          <cell r="D9">
            <v>59.03</v>
          </cell>
          <cell r="E9">
            <v>4.48</v>
          </cell>
          <cell r="F9">
            <v>5.21</v>
          </cell>
        </row>
        <row r="10">
          <cell r="B10" t="str">
            <v>ASM</v>
          </cell>
          <cell r="C10">
            <v>2580.27</v>
          </cell>
          <cell r="D10">
            <v>2622.07</v>
          </cell>
          <cell r="E10">
            <v>324.19</v>
          </cell>
          <cell r="F10">
            <v>647.84</v>
          </cell>
        </row>
        <row r="11">
          <cell r="B11" t="str">
            <v>BH</v>
          </cell>
          <cell r="C11">
            <v>2161.28</v>
          </cell>
          <cell r="D11">
            <v>586.06</v>
          </cell>
          <cell r="E11">
            <v>176.96</v>
          </cell>
          <cell r="F11">
            <v>177.07</v>
          </cell>
        </row>
        <row r="12">
          <cell r="B12" t="str">
            <v>JH</v>
          </cell>
          <cell r="C12">
            <v>1054.71</v>
          </cell>
          <cell r="D12">
            <v>310.19</v>
          </cell>
          <cell r="E12">
            <v>57.96</v>
          </cell>
          <cell r="F12">
            <v>60.98</v>
          </cell>
        </row>
        <row r="13">
          <cell r="B13" t="str">
            <v>KOL</v>
          </cell>
          <cell r="C13">
            <v>599.2</v>
          </cell>
          <cell r="D13">
            <v>879.14</v>
          </cell>
          <cell r="E13">
            <v>329.57</v>
          </cell>
          <cell r="F13">
            <v>157.34</v>
          </cell>
        </row>
        <row r="14">
          <cell r="B14" t="str">
            <v>NE1</v>
          </cell>
          <cell r="C14">
            <v>1639.78</v>
          </cell>
          <cell r="D14">
            <v>1686.92</v>
          </cell>
          <cell r="E14">
            <v>237</v>
          </cell>
          <cell r="F14">
            <v>317.38</v>
          </cell>
        </row>
        <row r="15">
          <cell r="B15" t="str">
            <v>NE2</v>
          </cell>
          <cell r="C15">
            <v>4175.88</v>
          </cell>
          <cell r="D15">
            <v>2369.62</v>
          </cell>
          <cell r="E15">
            <v>299.75</v>
          </cell>
          <cell r="F15">
            <v>286.15</v>
          </cell>
        </row>
        <row r="16">
          <cell r="B16" t="str">
            <v>OR</v>
          </cell>
          <cell r="C16">
            <v>1129.6</v>
          </cell>
          <cell r="D16">
            <v>621.49</v>
          </cell>
          <cell r="E16">
            <v>114.87</v>
          </cell>
          <cell r="F16">
            <v>130.99</v>
          </cell>
        </row>
        <row r="17">
          <cell r="B17" t="str">
            <v>WB</v>
          </cell>
          <cell r="C17">
            <v>1306.76</v>
          </cell>
          <cell r="D17">
            <v>526.62</v>
          </cell>
          <cell r="E17">
            <v>130.62</v>
          </cell>
          <cell r="F17">
            <v>81.14</v>
          </cell>
        </row>
        <row r="19">
          <cell r="B19" t="str">
            <v>CG</v>
          </cell>
          <cell r="C19">
            <v>240.94</v>
          </cell>
          <cell r="D19">
            <v>168.1</v>
          </cell>
          <cell r="E19">
            <v>35.84</v>
          </cell>
          <cell r="F19">
            <v>168.92</v>
          </cell>
        </row>
        <row r="20">
          <cell r="B20" t="str">
            <v>GJ</v>
          </cell>
          <cell r="C20">
            <v>2248.27</v>
          </cell>
          <cell r="D20">
            <v>329.52</v>
          </cell>
          <cell r="E20">
            <v>83.28</v>
          </cell>
          <cell r="F20">
            <v>238.34</v>
          </cell>
        </row>
        <row r="21">
          <cell r="B21" t="str">
            <v>MP </v>
          </cell>
          <cell r="C21">
            <v>663.46</v>
          </cell>
          <cell r="D21">
            <v>509.21</v>
          </cell>
          <cell r="E21">
            <v>138.38</v>
          </cell>
          <cell r="F21">
            <v>630.66</v>
          </cell>
        </row>
        <row r="22">
          <cell r="B22" t="str">
            <v>MH</v>
          </cell>
          <cell r="C22">
            <v>5202.87</v>
          </cell>
          <cell r="D22">
            <v>709</v>
          </cell>
          <cell r="E22">
            <v>256.52</v>
          </cell>
          <cell r="F22">
            <v>447.29</v>
          </cell>
        </row>
        <row r="24">
          <cell r="B24" t="str">
            <v>HR</v>
          </cell>
          <cell r="C24">
            <v>223.48</v>
          </cell>
          <cell r="D24">
            <v>96.55</v>
          </cell>
          <cell r="E24">
            <v>41.74</v>
          </cell>
          <cell r="F24">
            <v>77.07</v>
          </cell>
        </row>
        <row r="25">
          <cell r="B25" t="str">
            <v>HP</v>
          </cell>
          <cell r="C25">
            <v>220.27</v>
          </cell>
          <cell r="D25">
            <v>59.79</v>
          </cell>
          <cell r="E25">
            <v>43.32</v>
          </cell>
          <cell r="F25">
            <v>105.65</v>
          </cell>
        </row>
        <row r="26">
          <cell r="B26" t="str">
            <v>JK</v>
          </cell>
          <cell r="C26">
            <v>1376.93</v>
          </cell>
          <cell r="D26">
            <v>896.85</v>
          </cell>
          <cell r="E26">
            <v>214.54</v>
          </cell>
          <cell r="F26">
            <v>1578.02</v>
          </cell>
        </row>
        <row r="27">
          <cell r="B27" t="str">
            <v>PB</v>
          </cell>
          <cell r="C27">
            <v>774.74</v>
          </cell>
          <cell r="D27">
            <v>64.24</v>
          </cell>
          <cell r="E27">
            <v>17.69</v>
          </cell>
          <cell r="F27">
            <v>49.44</v>
          </cell>
        </row>
        <row r="28">
          <cell r="B28" t="str">
            <v>RJ</v>
          </cell>
          <cell r="C28">
            <v>334.44</v>
          </cell>
          <cell r="D28">
            <v>199.76</v>
          </cell>
          <cell r="E28">
            <v>82.11</v>
          </cell>
          <cell r="F28">
            <v>508.05</v>
          </cell>
        </row>
        <row r="29">
          <cell r="B29" t="str">
            <v>UPE</v>
          </cell>
          <cell r="C29">
            <v>3488.29</v>
          </cell>
          <cell r="D29">
            <v>612.33</v>
          </cell>
          <cell r="E29">
            <v>299.22</v>
          </cell>
          <cell r="F29">
            <v>147.11</v>
          </cell>
        </row>
        <row r="30">
          <cell r="B30" t="str">
            <v>UPW </v>
          </cell>
          <cell r="C30">
            <v>1068.38</v>
          </cell>
          <cell r="D30">
            <v>141.02</v>
          </cell>
          <cell r="E30">
            <v>49.96</v>
          </cell>
          <cell r="F30">
            <v>251.71</v>
          </cell>
        </row>
        <row r="31">
          <cell r="B31" t="str">
            <v>UAL</v>
          </cell>
          <cell r="C31">
            <v>508.25</v>
          </cell>
          <cell r="D31">
            <v>65.95</v>
          </cell>
          <cell r="E31">
            <v>38.12</v>
          </cell>
          <cell r="F31">
            <v>132.82</v>
          </cell>
        </row>
        <row r="33">
          <cell r="B33" t="str">
            <v>AP</v>
          </cell>
          <cell r="C33">
            <v>3317</v>
          </cell>
          <cell r="D33">
            <v>509.84</v>
          </cell>
          <cell r="E33">
            <v>148.84</v>
          </cell>
          <cell r="F33">
            <v>331.61</v>
          </cell>
        </row>
        <row r="34">
          <cell r="B34" t="str">
            <v>CH</v>
          </cell>
          <cell r="C34">
            <v>284.93</v>
          </cell>
          <cell r="D34">
            <v>103.07</v>
          </cell>
          <cell r="E34">
            <v>35.87</v>
          </cell>
          <cell r="F34">
            <v>42.01</v>
          </cell>
        </row>
        <row r="35">
          <cell r="B35" t="str">
            <v>KTK</v>
          </cell>
          <cell r="C35">
            <v>3193.89</v>
          </cell>
          <cell r="D35">
            <v>419.43</v>
          </cell>
          <cell r="E35">
            <v>215.83</v>
          </cell>
          <cell r="F35">
            <v>380.27</v>
          </cell>
        </row>
        <row r="36">
          <cell r="B36" t="str">
            <v>KE</v>
          </cell>
          <cell r="C36">
            <v>437.03</v>
          </cell>
          <cell r="D36">
            <v>199.51</v>
          </cell>
          <cell r="E36">
            <v>76.59</v>
          </cell>
          <cell r="F36">
            <v>94.02</v>
          </cell>
        </row>
        <row r="37">
          <cell r="B37" t="str">
            <v>TN</v>
          </cell>
          <cell r="C37">
            <v>636.15</v>
          </cell>
          <cell r="D37">
            <v>263.55</v>
          </cell>
          <cell r="E37">
            <v>251.3</v>
          </cell>
          <cell r="F37">
            <v>53.51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Dec 09 Vs Dec 08"/>
      <sheetName val="Target VS Actual 1209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09-Sep 09)</v>
          </cell>
          <cell r="F7" t="str">
            <v>2009-10 (Oct 09 - Dec 09)</v>
          </cell>
        </row>
        <row r="9">
          <cell r="B9" t="str">
            <v>AN</v>
          </cell>
          <cell r="C9">
            <v>144.21</v>
          </cell>
          <cell r="D9">
            <v>59.15</v>
          </cell>
          <cell r="E9">
            <v>3.94</v>
          </cell>
          <cell r="F9">
            <v>5.86</v>
          </cell>
        </row>
        <row r="10">
          <cell r="B10" t="str">
            <v>ASM</v>
          </cell>
          <cell r="C10">
            <v>2621.96</v>
          </cell>
          <cell r="D10">
            <v>2653.6</v>
          </cell>
          <cell r="E10">
            <v>290</v>
          </cell>
          <cell r="F10">
            <v>616.08</v>
          </cell>
        </row>
        <row r="11">
          <cell r="B11" t="str">
            <v>BH</v>
          </cell>
          <cell r="C11">
            <v>2162.02</v>
          </cell>
          <cell r="D11">
            <v>600.71</v>
          </cell>
          <cell r="E11">
            <v>171.06</v>
          </cell>
          <cell r="F11">
            <v>170.25</v>
          </cell>
        </row>
        <row r="12">
          <cell r="B12" t="str">
            <v>JH</v>
          </cell>
          <cell r="C12">
            <v>1057.26</v>
          </cell>
          <cell r="D12">
            <v>311.22</v>
          </cell>
          <cell r="E12">
            <v>52.02</v>
          </cell>
          <cell r="F12">
            <v>64.18</v>
          </cell>
        </row>
        <row r="13">
          <cell r="B13" t="str">
            <v>KOL</v>
          </cell>
          <cell r="C13">
            <v>599.3</v>
          </cell>
          <cell r="D13">
            <v>880.27</v>
          </cell>
          <cell r="E13">
            <v>285.02</v>
          </cell>
          <cell r="F13">
            <v>181.52</v>
          </cell>
        </row>
        <row r="14">
          <cell r="B14" t="str">
            <v>NE1</v>
          </cell>
          <cell r="C14">
            <v>1641.03</v>
          </cell>
          <cell r="D14">
            <v>1691.36</v>
          </cell>
          <cell r="E14">
            <v>212.26</v>
          </cell>
          <cell r="F14">
            <v>371.94</v>
          </cell>
        </row>
        <row r="15">
          <cell r="B15" t="str">
            <v>NE2</v>
          </cell>
          <cell r="C15">
            <v>4176.92</v>
          </cell>
          <cell r="D15">
            <v>2370.89</v>
          </cell>
          <cell r="E15">
            <v>268.62</v>
          </cell>
          <cell r="F15">
            <v>358.59</v>
          </cell>
        </row>
        <row r="16">
          <cell r="B16" t="str">
            <v>OR</v>
          </cell>
          <cell r="C16">
            <v>1140.09</v>
          </cell>
          <cell r="D16">
            <v>630.45</v>
          </cell>
          <cell r="E16">
            <v>103</v>
          </cell>
          <cell r="F16">
            <v>133.39</v>
          </cell>
        </row>
        <row r="17">
          <cell r="B17" t="str">
            <v>WB</v>
          </cell>
          <cell r="C17">
            <v>1308.55</v>
          </cell>
          <cell r="D17">
            <v>527.84</v>
          </cell>
          <cell r="E17">
            <v>117.7</v>
          </cell>
          <cell r="F17">
            <v>89.08</v>
          </cell>
        </row>
        <row r="19">
          <cell r="B19" t="str">
            <v>CG</v>
          </cell>
          <cell r="C19">
            <v>244.71</v>
          </cell>
          <cell r="D19">
            <v>171.74</v>
          </cell>
          <cell r="E19">
            <v>27.83</v>
          </cell>
          <cell r="F19">
            <v>194.1</v>
          </cell>
        </row>
        <row r="20">
          <cell r="B20" t="str">
            <v>GJ</v>
          </cell>
          <cell r="C20">
            <v>2284.63</v>
          </cell>
          <cell r="D20">
            <v>334.68</v>
          </cell>
          <cell r="E20">
            <v>73.49</v>
          </cell>
          <cell r="F20">
            <v>287.35</v>
          </cell>
        </row>
        <row r="21">
          <cell r="B21" t="str">
            <v>MP </v>
          </cell>
          <cell r="C21">
            <v>664.01</v>
          </cell>
          <cell r="D21">
            <v>526.28</v>
          </cell>
          <cell r="E21">
            <v>121.81</v>
          </cell>
          <cell r="F21">
            <v>709.96</v>
          </cell>
        </row>
        <row r="22">
          <cell r="B22" t="str">
            <v>MH</v>
          </cell>
          <cell r="C22">
            <v>5212.3</v>
          </cell>
          <cell r="D22">
            <v>716.39</v>
          </cell>
          <cell r="E22">
            <v>200.8</v>
          </cell>
          <cell r="F22">
            <v>466.92</v>
          </cell>
        </row>
        <row r="24">
          <cell r="B24" t="str">
            <v>HR</v>
          </cell>
          <cell r="C24">
            <v>224.34</v>
          </cell>
          <cell r="D24">
            <v>97.47</v>
          </cell>
          <cell r="E24">
            <v>38.24</v>
          </cell>
          <cell r="F24">
            <v>98.47</v>
          </cell>
        </row>
        <row r="25">
          <cell r="B25" t="str">
            <v>HP</v>
          </cell>
          <cell r="C25">
            <v>231.6</v>
          </cell>
          <cell r="D25">
            <v>60.33</v>
          </cell>
          <cell r="E25">
            <v>38.88</v>
          </cell>
          <cell r="F25">
            <v>90.54</v>
          </cell>
        </row>
        <row r="26">
          <cell r="B26" t="str">
            <v>JK</v>
          </cell>
          <cell r="C26">
            <v>1377.26</v>
          </cell>
          <cell r="D26">
            <v>897.87</v>
          </cell>
          <cell r="E26">
            <v>200.02</v>
          </cell>
          <cell r="F26">
            <v>1216.67</v>
          </cell>
        </row>
        <row r="27">
          <cell r="B27" t="str">
            <v>PB</v>
          </cell>
          <cell r="C27">
            <v>813.23</v>
          </cell>
          <cell r="D27">
            <v>65.06</v>
          </cell>
          <cell r="E27">
            <v>15.43</v>
          </cell>
          <cell r="F27">
            <v>38.18</v>
          </cell>
        </row>
        <row r="28">
          <cell r="B28" t="str">
            <v>RJ</v>
          </cell>
          <cell r="C28">
            <v>339.33</v>
          </cell>
          <cell r="D28">
            <v>209.09</v>
          </cell>
          <cell r="E28">
            <v>71.9</v>
          </cell>
          <cell r="F28">
            <v>520.51</v>
          </cell>
        </row>
        <row r="29">
          <cell r="B29" t="str">
            <v>UPE</v>
          </cell>
          <cell r="C29">
            <v>3490.44</v>
          </cell>
          <cell r="D29">
            <v>618.97</v>
          </cell>
          <cell r="E29">
            <v>282.74</v>
          </cell>
          <cell r="F29">
            <v>125.76</v>
          </cell>
        </row>
        <row r="30">
          <cell r="B30" t="str">
            <v>UPW </v>
          </cell>
          <cell r="C30">
            <v>1070.41</v>
          </cell>
          <cell r="D30">
            <v>142</v>
          </cell>
          <cell r="E30">
            <v>43.6</v>
          </cell>
          <cell r="F30">
            <v>240.05</v>
          </cell>
        </row>
        <row r="31">
          <cell r="B31" t="str">
            <v>UAL</v>
          </cell>
          <cell r="C31">
            <v>509.24</v>
          </cell>
          <cell r="D31">
            <v>66.66</v>
          </cell>
          <cell r="E31">
            <v>33.1</v>
          </cell>
          <cell r="F31">
            <v>131.98</v>
          </cell>
        </row>
        <row r="33">
          <cell r="B33" t="str">
            <v>AP</v>
          </cell>
          <cell r="C33">
            <v>3360.98</v>
          </cell>
          <cell r="D33">
            <v>516.17</v>
          </cell>
          <cell r="E33">
            <v>131.63</v>
          </cell>
          <cell r="F33">
            <v>323.47</v>
          </cell>
        </row>
        <row r="34">
          <cell r="B34" t="str">
            <v>CH</v>
          </cell>
          <cell r="C34">
            <v>284.92</v>
          </cell>
          <cell r="D34">
            <v>103.73</v>
          </cell>
          <cell r="E34">
            <v>30.42</v>
          </cell>
          <cell r="F34">
            <v>36.21</v>
          </cell>
        </row>
        <row r="35">
          <cell r="B35" t="str">
            <v>KTK</v>
          </cell>
          <cell r="C35">
            <v>3200.17</v>
          </cell>
          <cell r="D35">
            <v>422.15</v>
          </cell>
          <cell r="E35">
            <v>177.78</v>
          </cell>
          <cell r="F35">
            <v>361.73</v>
          </cell>
        </row>
        <row r="36">
          <cell r="B36" t="str">
            <v>KE</v>
          </cell>
          <cell r="C36">
            <v>440.64</v>
          </cell>
          <cell r="D36">
            <v>207.69</v>
          </cell>
          <cell r="E36">
            <v>62.72</v>
          </cell>
          <cell r="F36">
            <v>188.01</v>
          </cell>
        </row>
        <row r="37">
          <cell r="B37" t="str">
            <v>TN</v>
          </cell>
          <cell r="C37">
            <v>637.19</v>
          </cell>
          <cell r="D37">
            <v>264.81</v>
          </cell>
          <cell r="E37">
            <v>240.79</v>
          </cell>
          <cell r="F37">
            <v>59.46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Nov 09 Vs Nov 08"/>
      <sheetName val="Target VS Actual 1009"/>
      <sheetName val="Sheet1"/>
      <sheetName val="VIII-Revenue vs achievement"/>
      <sheetName val="IX- Revenue Comparision"/>
      <sheetName val="TOP3-BOTTOM3"/>
    </sheetNames>
    <sheetDataSet>
      <sheetData sheetId="7">
        <row r="7">
          <cell r="C7" t="str">
            <v>2002-03-to-2006-07</v>
          </cell>
          <cell r="D7" t="str">
            <v>2007-08-to-2008-09</v>
          </cell>
          <cell r="E7" t="str">
            <v>2009-10 (Apr 09-Aug 09)</v>
          </cell>
          <cell r="F7" t="str">
            <v>2009-10 (Sep 09 - Nov 09)</v>
          </cell>
        </row>
        <row r="9">
          <cell r="B9" t="str">
            <v>AN</v>
          </cell>
          <cell r="C9">
            <v>144.28</v>
          </cell>
          <cell r="D9">
            <v>59.21</v>
          </cell>
          <cell r="E9">
            <v>3.33</v>
          </cell>
          <cell r="F9">
            <v>6.91</v>
          </cell>
        </row>
        <row r="10">
          <cell r="B10" t="str">
            <v>ASM</v>
          </cell>
          <cell r="C10">
            <v>2665.87</v>
          </cell>
          <cell r="D10">
            <v>2753.2</v>
          </cell>
          <cell r="E10">
            <v>266</v>
          </cell>
          <cell r="F10">
            <v>815.31</v>
          </cell>
        </row>
        <row r="11">
          <cell r="B11" t="str">
            <v>BH</v>
          </cell>
          <cell r="C11">
            <v>2162.48</v>
          </cell>
          <cell r="D11">
            <v>601.53</v>
          </cell>
          <cell r="E11">
            <v>146.13</v>
          </cell>
          <cell r="F11">
            <v>156.14</v>
          </cell>
        </row>
        <row r="12">
          <cell r="B12" t="str">
            <v>JH</v>
          </cell>
          <cell r="C12">
            <v>1058.5</v>
          </cell>
          <cell r="D12">
            <v>312.59</v>
          </cell>
          <cell r="E12">
            <v>41.37</v>
          </cell>
          <cell r="F12">
            <v>72.09</v>
          </cell>
        </row>
        <row r="13">
          <cell r="B13" t="str">
            <v>KOL</v>
          </cell>
          <cell r="C13">
            <v>599.4</v>
          </cell>
          <cell r="D13">
            <v>882.82</v>
          </cell>
          <cell r="E13">
            <v>240.29</v>
          </cell>
          <cell r="F13">
            <v>206.71</v>
          </cell>
        </row>
        <row r="14">
          <cell r="B14" t="str">
            <v>NE1</v>
          </cell>
          <cell r="C14">
            <v>1641.73</v>
          </cell>
          <cell r="D14">
            <v>1693.62</v>
          </cell>
          <cell r="E14">
            <v>183.07</v>
          </cell>
          <cell r="F14">
            <v>379.56</v>
          </cell>
        </row>
        <row r="15">
          <cell r="B15" t="str">
            <v>NE2</v>
          </cell>
          <cell r="C15">
            <v>4177.59</v>
          </cell>
          <cell r="D15">
            <v>2372.29</v>
          </cell>
          <cell r="E15">
            <v>232.94</v>
          </cell>
          <cell r="F15">
            <v>382.42</v>
          </cell>
        </row>
        <row r="16">
          <cell r="B16" t="str">
            <v>OR</v>
          </cell>
          <cell r="C16">
            <v>1141.2</v>
          </cell>
          <cell r="D16">
            <v>643.92</v>
          </cell>
          <cell r="E16">
            <v>92.01</v>
          </cell>
          <cell r="F16">
            <v>159.22</v>
          </cell>
        </row>
        <row r="17">
          <cell r="B17" t="str">
            <v>WB</v>
          </cell>
          <cell r="C17">
            <v>1309.04</v>
          </cell>
          <cell r="D17">
            <v>537.3</v>
          </cell>
          <cell r="E17">
            <v>114.72</v>
          </cell>
          <cell r="F17">
            <v>102.78</v>
          </cell>
        </row>
        <row r="19">
          <cell r="B19" t="str">
            <v>CG</v>
          </cell>
          <cell r="C19">
            <v>245.47</v>
          </cell>
          <cell r="D19">
            <v>172.55</v>
          </cell>
          <cell r="E19">
            <v>23.27</v>
          </cell>
          <cell r="F19">
            <v>199.4</v>
          </cell>
        </row>
        <row r="20">
          <cell r="B20" t="str">
            <v>GJ</v>
          </cell>
          <cell r="C20">
            <v>2397.16</v>
          </cell>
          <cell r="D20">
            <v>345.54</v>
          </cell>
          <cell r="E20">
            <v>64.78</v>
          </cell>
          <cell r="F20">
            <v>326.44</v>
          </cell>
        </row>
        <row r="21">
          <cell r="B21" t="str">
            <v>MP </v>
          </cell>
          <cell r="C21">
            <v>666.89</v>
          </cell>
          <cell r="D21">
            <v>529.6</v>
          </cell>
          <cell r="E21">
            <v>103.69</v>
          </cell>
          <cell r="F21">
            <v>726.28</v>
          </cell>
        </row>
        <row r="22">
          <cell r="B22" t="str">
            <v>MH</v>
          </cell>
          <cell r="C22">
            <v>5220.53</v>
          </cell>
          <cell r="D22">
            <v>724.55</v>
          </cell>
          <cell r="E22">
            <v>174.43</v>
          </cell>
          <cell r="F22">
            <v>479.98</v>
          </cell>
        </row>
        <row r="24">
          <cell r="B24" t="str">
            <v>HR</v>
          </cell>
          <cell r="C24">
            <v>225.13</v>
          </cell>
          <cell r="D24">
            <v>97.97</v>
          </cell>
          <cell r="E24">
            <v>32.79</v>
          </cell>
          <cell r="F24">
            <v>107.75</v>
          </cell>
        </row>
        <row r="25">
          <cell r="B25" t="str">
            <v>HP</v>
          </cell>
          <cell r="C25">
            <v>231.66</v>
          </cell>
          <cell r="D25">
            <v>60.72</v>
          </cell>
          <cell r="E25">
            <v>32.96</v>
          </cell>
          <cell r="F25">
            <v>79.39</v>
          </cell>
        </row>
        <row r="26">
          <cell r="B26" t="str">
            <v>JK</v>
          </cell>
          <cell r="C26">
            <v>1378.26</v>
          </cell>
          <cell r="D26">
            <v>900.94</v>
          </cell>
          <cell r="E26">
            <v>175.18</v>
          </cell>
          <cell r="F26">
            <v>829.88</v>
          </cell>
        </row>
        <row r="27">
          <cell r="B27" t="str">
            <v>PB</v>
          </cell>
          <cell r="C27">
            <v>845.52</v>
          </cell>
          <cell r="D27">
            <v>74.48</v>
          </cell>
          <cell r="E27">
            <v>13.4</v>
          </cell>
          <cell r="F27">
            <v>42.41</v>
          </cell>
        </row>
        <row r="28">
          <cell r="B28" t="str">
            <v>RJ</v>
          </cell>
          <cell r="C28">
            <v>343.18</v>
          </cell>
          <cell r="D28">
            <v>217.13</v>
          </cell>
          <cell r="E28">
            <v>61.72</v>
          </cell>
          <cell r="F28">
            <v>559.1</v>
          </cell>
        </row>
        <row r="29">
          <cell r="B29" t="str">
            <v>UPE</v>
          </cell>
          <cell r="C29">
            <v>3503.86</v>
          </cell>
          <cell r="D29">
            <v>638.13</v>
          </cell>
          <cell r="E29">
            <v>254.42</v>
          </cell>
          <cell r="F29">
            <v>132.43</v>
          </cell>
        </row>
        <row r="30">
          <cell r="B30" t="str">
            <v>UPW </v>
          </cell>
          <cell r="C30">
            <v>1072.21</v>
          </cell>
          <cell r="D30">
            <v>143.41</v>
          </cell>
          <cell r="E30">
            <v>36.51</v>
          </cell>
          <cell r="F30">
            <v>287.22</v>
          </cell>
        </row>
        <row r="31">
          <cell r="B31" t="str">
            <v>UAL</v>
          </cell>
          <cell r="C31">
            <v>509.65</v>
          </cell>
          <cell r="D31">
            <v>67.19</v>
          </cell>
          <cell r="E31">
            <v>22.33</v>
          </cell>
          <cell r="F31">
            <v>158.52</v>
          </cell>
        </row>
        <row r="33">
          <cell r="B33" t="str">
            <v>AP</v>
          </cell>
          <cell r="C33">
            <v>3385.36</v>
          </cell>
          <cell r="D33">
            <v>521.71</v>
          </cell>
          <cell r="E33">
            <v>111.8</v>
          </cell>
          <cell r="F33">
            <v>294.6</v>
          </cell>
        </row>
        <row r="34">
          <cell r="B34" t="str">
            <v>CH</v>
          </cell>
          <cell r="C34">
            <v>284.96</v>
          </cell>
          <cell r="D34">
            <v>104.95</v>
          </cell>
          <cell r="E34">
            <v>30.55</v>
          </cell>
          <cell r="F34">
            <v>39.68</v>
          </cell>
        </row>
        <row r="35">
          <cell r="B35" t="str">
            <v>KTK</v>
          </cell>
          <cell r="C35">
            <v>3203.81</v>
          </cell>
          <cell r="D35">
            <v>426.86</v>
          </cell>
          <cell r="E35">
            <v>126.64</v>
          </cell>
          <cell r="F35">
            <v>342.67</v>
          </cell>
        </row>
        <row r="36">
          <cell r="B36" t="str">
            <v>KE</v>
          </cell>
          <cell r="C36">
            <v>447.28</v>
          </cell>
          <cell r="D36">
            <v>212.33</v>
          </cell>
          <cell r="E36">
            <v>53.23</v>
          </cell>
          <cell r="F36">
            <v>112.34</v>
          </cell>
        </row>
        <row r="37">
          <cell r="B37" t="str">
            <v>TN</v>
          </cell>
          <cell r="C37">
            <v>637.83</v>
          </cell>
          <cell r="D37">
            <v>268.15</v>
          </cell>
          <cell r="E37">
            <v>49.8</v>
          </cell>
          <cell r="F37">
            <v>254.82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11 Vs Sep10"/>
      <sheetName val="Target VS Actual 0911"/>
      <sheetName val="Sheet1"/>
      <sheetName val="VIII-Revenue Trg vs achievement"/>
      <sheetName val="IX-qtr- Revenue Comparision"/>
      <sheetName val="X-month&amp;cum- Rev Compr-sep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Sep)</v>
          </cell>
        </row>
        <row r="7">
          <cell r="C7">
            <v>201.97</v>
          </cell>
          <cell r="D7">
            <v>5.27</v>
          </cell>
          <cell r="E7">
            <v>10.8</v>
          </cell>
          <cell r="F7">
            <v>8.85</v>
          </cell>
        </row>
        <row r="8">
          <cell r="C8">
            <v>4581.26</v>
          </cell>
          <cell r="D8">
            <v>305.15</v>
          </cell>
          <cell r="E8">
            <v>806.37</v>
          </cell>
          <cell r="F8">
            <v>852.93</v>
          </cell>
        </row>
        <row r="9">
          <cell r="C9">
            <v>2666.89</v>
          </cell>
          <cell r="D9">
            <v>184.55</v>
          </cell>
          <cell r="E9">
            <v>228.59</v>
          </cell>
          <cell r="F9">
            <v>393.88</v>
          </cell>
        </row>
        <row r="10">
          <cell r="C10">
            <v>1305.57</v>
          </cell>
          <cell r="D10">
            <v>60.05</v>
          </cell>
          <cell r="E10">
            <v>99.68</v>
          </cell>
          <cell r="F10">
            <v>114.72</v>
          </cell>
        </row>
        <row r="11">
          <cell r="C11">
            <v>1456.38</v>
          </cell>
          <cell r="D11">
            <v>348.49</v>
          </cell>
          <cell r="E11">
            <v>256.61</v>
          </cell>
          <cell r="F11">
            <v>343.89</v>
          </cell>
        </row>
        <row r="12">
          <cell r="C12">
            <v>3224.08</v>
          </cell>
          <cell r="D12">
            <v>322.86</v>
          </cell>
          <cell r="E12">
            <v>381.53</v>
          </cell>
          <cell r="F12">
            <v>440.62</v>
          </cell>
        </row>
        <row r="13">
          <cell r="C13">
            <v>6527.58</v>
          </cell>
          <cell r="D13">
            <v>417.27</v>
          </cell>
          <cell r="E13">
            <v>527.79</v>
          </cell>
          <cell r="F13">
            <v>499.45</v>
          </cell>
        </row>
        <row r="14">
          <cell r="C14">
            <v>1578.69</v>
          </cell>
          <cell r="D14">
            <v>99.66</v>
          </cell>
          <cell r="E14">
            <v>430.98</v>
          </cell>
          <cell r="F14">
            <v>440</v>
          </cell>
        </row>
        <row r="15">
          <cell r="C15">
            <v>1652.66</v>
          </cell>
          <cell r="D15">
            <v>181.56</v>
          </cell>
          <cell r="E15">
            <v>235.56</v>
          </cell>
          <cell r="F15">
            <v>193.16</v>
          </cell>
        </row>
        <row r="17">
          <cell r="C17">
            <v>341.54</v>
          </cell>
          <cell r="D17">
            <v>39</v>
          </cell>
          <cell r="E17">
            <v>64.04</v>
          </cell>
          <cell r="F17">
            <v>273.66</v>
          </cell>
        </row>
        <row r="18">
          <cell r="C18">
            <v>1835.86</v>
          </cell>
          <cell r="D18">
            <v>98.88</v>
          </cell>
          <cell r="E18">
            <v>156.23</v>
          </cell>
          <cell r="F18">
            <v>255.99</v>
          </cell>
        </row>
        <row r="19">
          <cell r="C19">
            <v>991.81</v>
          </cell>
          <cell r="D19">
            <v>148.85</v>
          </cell>
          <cell r="E19">
            <v>176.52</v>
          </cell>
          <cell r="F19">
            <v>611.21</v>
          </cell>
        </row>
        <row r="20">
          <cell r="C20">
            <v>5272.56</v>
          </cell>
          <cell r="D20">
            <v>360.69</v>
          </cell>
          <cell r="E20">
            <v>738.81</v>
          </cell>
          <cell r="F20">
            <v>1851.9</v>
          </cell>
        </row>
        <row r="22">
          <cell r="C22">
            <v>119.56</v>
          </cell>
          <cell r="D22">
            <v>28.31</v>
          </cell>
          <cell r="E22">
            <v>33.57</v>
          </cell>
          <cell r="F22">
            <v>77.76</v>
          </cell>
        </row>
        <row r="23">
          <cell r="C23">
            <v>249.64</v>
          </cell>
          <cell r="D23">
            <v>38.64</v>
          </cell>
          <cell r="E23">
            <v>63.57</v>
          </cell>
          <cell r="F23">
            <v>80.41</v>
          </cell>
        </row>
        <row r="24">
          <cell r="C24">
            <v>2226.44</v>
          </cell>
          <cell r="D24">
            <v>776.15</v>
          </cell>
          <cell r="E24">
            <v>584.42</v>
          </cell>
          <cell r="F24">
            <v>986.23</v>
          </cell>
        </row>
        <row r="25">
          <cell r="C25">
            <v>656.15</v>
          </cell>
          <cell r="D25">
            <v>15.12</v>
          </cell>
          <cell r="E25">
            <v>22.84</v>
          </cell>
          <cell r="F25">
            <v>94.18</v>
          </cell>
        </row>
        <row r="26">
          <cell r="C26">
            <v>199.68</v>
          </cell>
          <cell r="D26">
            <v>66.51</v>
          </cell>
          <cell r="E26">
            <v>35.56</v>
          </cell>
          <cell r="F26">
            <v>302.51</v>
          </cell>
        </row>
        <row r="27">
          <cell r="C27">
            <v>3680.57</v>
          </cell>
          <cell r="D27">
            <v>296.64</v>
          </cell>
          <cell r="E27">
            <v>254.79</v>
          </cell>
          <cell r="F27">
            <v>288.25</v>
          </cell>
        </row>
        <row r="28">
          <cell r="C28">
            <v>1096.2</v>
          </cell>
          <cell r="D28">
            <v>66.98</v>
          </cell>
          <cell r="E28">
            <v>102.6</v>
          </cell>
          <cell r="F28">
            <v>269.23</v>
          </cell>
        </row>
        <row r="29">
          <cell r="C29">
            <v>552.85</v>
          </cell>
          <cell r="D29">
            <v>43.25</v>
          </cell>
          <cell r="E29">
            <v>30.14</v>
          </cell>
          <cell r="F29">
            <v>125.31</v>
          </cell>
        </row>
        <row r="31">
          <cell r="C31">
            <v>3227.89</v>
          </cell>
          <cell r="D31">
            <v>150.31</v>
          </cell>
          <cell r="E31">
            <v>269.73</v>
          </cell>
          <cell r="F31">
            <v>483.03</v>
          </cell>
        </row>
        <row r="32">
          <cell r="C32">
            <v>441.9</v>
          </cell>
          <cell r="D32">
            <v>43.59</v>
          </cell>
          <cell r="E32">
            <v>46.5</v>
          </cell>
          <cell r="F32">
            <v>163.94</v>
          </cell>
        </row>
        <row r="33">
          <cell r="C33">
            <v>3057.96</v>
          </cell>
          <cell r="D33">
            <v>213.32</v>
          </cell>
          <cell r="E33">
            <v>342.48</v>
          </cell>
          <cell r="F33">
            <v>701.2</v>
          </cell>
        </row>
        <row r="34">
          <cell r="C34">
            <v>300.45</v>
          </cell>
          <cell r="D34">
            <v>70.62</v>
          </cell>
          <cell r="E34">
            <v>55.97</v>
          </cell>
          <cell r="F34">
            <v>212.8</v>
          </cell>
        </row>
        <row r="35">
          <cell r="C35">
            <v>219.35</v>
          </cell>
          <cell r="D35">
            <v>233.29</v>
          </cell>
          <cell r="E35">
            <v>77.49</v>
          </cell>
          <cell r="F35">
            <v>179.96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ug11 Vs Aug10"/>
      <sheetName val="Target VS Actual 08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( Apr to Aug)</v>
          </cell>
        </row>
        <row r="7">
          <cell r="C7">
            <v>201.98</v>
          </cell>
          <cell r="D7">
            <v>5.27</v>
          </cell>
          <cell r="E7">
            <v>10.85</v>
          </cell>
          <cell r="F7">
            <v>10.3</v>
          </cell>
        </row>
        <row r="8">
          <cell r="C8">
            <v>4597.96</v>
          </cell>
          <cell r="D8">
            <v>306.24</v>
          </cell>
          <cell r="E8">
            <v>810.74</v>
          </cell>
          <cell r="F8">
            <v>876.61</v>
          </cell>
        </row>
        <row r="9">
          <cell r="C9">
            <v>2674.87</v>
          </cell>
          <cell r="D9">
            <v>185.62</v>
          </cell>
          <cell r="E9">
            <v>235.82</v>
          </cell>
          <cell r="F9">
            <v>344.16</v>
          </cell>
        </row>
        <row r="10">
          <cell r="C10">
            <v>1310.86</v>
          </cell>
          <cell r="D10">
            <v>60.42</v>
          </cell>
          <cell r="E10">
            <v>101.31</v>
          </cell>
          <cell r="F10">
            <v>163.64</v>
          </cell>
        </row>
        <row r="11">
          <cell r="C11">
            <v>1456.69</v>
          </cell>
          <cell r="D11">
            <v>348.85</v>
          </cell>
          <cell r="E11">
            <v>259.24</v>
          </cell>
          <cell r="F11">
            <v>345.82</v>
          </cell>
        </row>
        <row r="12">
          <cell r="C12">
            <v>3225.69</v>
          </cell>
          <cell r="D12">
            <v>323.09</v>
          </cell>
          <cell r="E12">
            <v>382.35</v>
          </cell>
          <cell r="F12">
            <v>413.32</v>
          </cell>
        </row>
        <row r="13">
          <cell r="C13">
            <v>6529.79</v>
          </cell>
          <cell r="D13">
            <v>417.47</v>
          </cell>
          <cell r="E13">
            <v>529.38</v>
          </cell>
          <cell r="F13">
            <v>464.91</v>
          </cell>
        </row>
        <row r="14">
          <cell r="C14">
            <v>1596.25</v>
          </cell>
          <cell r="D14">
            <v>100.23</v>
          </cell>
          <cell r="E14">
            <v>434.19</v>
          </cell>
          <cell r="F14">
            <v>412.42</v>
          </cell>
        </row>
        <row r="15">
          <cell r="C15">
            <v>1657.7</v>
          </cell>
          <cell r="D15">
            <v>181.78</v>
          </cell>
          <cell r="E15">
            <v>236.16</v>
          </cell>
          <cell r="F15">
            <v>173.67</v>
          </cell>
        </row>
        <row r="17">
          <cell r="C17">
            <v>355.41</v>
          </cell>
          <cell r="D17">
            <v>40.52</v>
          </cell>
          <cell r="E17">
            <v>85.97</v>
          </cell>
          <cell r="F17">
            <v>235.42</v>
          </cell>
        </row>
        <row r="18">
          <cell r="C18">
            <v>1880.06</v>
          </cell>
          <cell r="D18">
            <v>100.1</v>
          </cell>
          <cell r="E18">
            <v>160.75</v>
          </cell>
          <cell r="F18">
            <v>242.95</v>
          </cell>
        </row>
        <row r="19">
          <cell r="C19">
            <v>1001.45</v>
          </cell>
          <cell r="D19">
            <v>150.67</v>
          </cell>
          <cell r="E19">
            <v>189.4</v>
          </cell>
          <cell r="F19">
            <v>546.33</v>
          </cell>
        </row>
        <row r="20">
          <cell r="C20">
            <v>5301.44</v>
          </cell>
          <cell r="D20">
            <v>365.43</v>
          </cell>
          <cell r="E20">
            <v>759.2</v>
          </cell>
          <cell r="F20">
            <v>1806.73</v>
          </cell>
        </row>
        <row r="22">
          <cell r="C22">
            <v>134.93</v>
          </cell>
          <cell r="D22">
            <v>28.57</v>
          </cell>
          <cell r="E22">
            <v>34.03</v>
          </cell>
          <cell r="F22">
            <v>76.96</v>
          </cell>
        </row>
        <row r="23">
          <cell r="C23">
            <v>252.48</v>
          </cell>
          <cell r="D23">
            <v>38.96</v>
          </cell>
          <cell r="E23">
            <v>65.45</v>
          </cell>
          <cell r="F23">
            <v>66.84</v>
          </cell>
        </row>
        <row r="24">
          <cell r="C24">
            <v>2228.66</v>
          </cell>
          <cell r="D24">
            <v>776.51</v>
          </cell>
          <cell r="E24">
            <v>586.72</v>
          </cell>
          <cell r="F24">
            <v>969.22</v>
          </cell>
        </row>
        <row r="25">
          <cell r="C25">
            <v>658.23</v>
          </cell>
          <cell r="D25">
            <v>15.43</v>
          </cell>
          <cell r="E25">
            <v>23.3</v>
          </cell>
          <cell r="F25">
            <v>54.71</v>
          </cell>
        </row>
        <row r="26">
          <cell r="C26">
            <v>209.57</v>
          </cell>
          <cell r="D26">
            <v>67.16</v>
          </cell>
          <cell r="E26">
            <v>36.72</v>
          </cell>
          <cell r="F26">
            <v>342.81</v>
          </cell>
        </row>
        <row r="27">
          <cell r="C27">
            <v>3728.89</v>
          </cell>
          <cell r="D27">
            <v>297.36</v>
          </cell>
          <cell r="E27">
            <v>259.12</v>
          </cell>
          <cell r="F27">
            <v>188.52</v>
          </cell>
        </row>
        <row r="28">
          <cell r="C28">
            <v>1126.23</v>
          </cell>
          <cell r="D28">
            <v>67.02</v>
          </cell>
          <cell r="E28">
            <v>103.36</v>
          </cell>
          <cell r="F28">
            <v>251.47</v>
          </cell>
        </row>
        <row r="29">
          <cell r="C29">
            <v>554.76</v>
          </cell>
          <cell r="D29">
            <v>43.47</v>
          </cell>
          <cell r="E29">
            <v>30.9</v>
          </cell>
          <cell r="F29">
            <v>122.79</v>
          </cell>
        </row>
        <row r="31">
          <cell r="C31">
            <v>3230.32</v>
          </cell>
          <cell r="D31">
            <v>150.6</v>
          </cell>
          <cell r="E31">
            <v>273.33</v>
          </cell>
          <cell r="F31">
            <v>444.99</v>
          </cell>
        </row>
        <row r="32">
          <cell r="C32">
            <v>441.9</v>
          </cell>
          <cell r="D32">
            <v>43.61</v>
          </cell>
          <cell r="E32">
            <v>50.33</v>
          </cell>
          <cell r="F32">
            <v>134.92</v>
          </cell>
        </row>
        <row r="33">
          <cell r="C33">
            <v>3062.25</v>
          </cell>
          <cell r="D33">
            <v>215.35</v>
          </cell>
          <cell r="E33">
            <v>356.87</v>
          </cell>
          <cell r="F33">
            <v>678.43</v>
          </cell>
        </row>
        <row r="34">
          <cell r="C34">
            <v>311.46</v>
          </cell>
          <cell r="D34">
            <v>71.5</v>
          </cell>
          <cell r="E34">
            <v>58.49</v>
          </cell>
          <cell r="F34">
            <v>166.29</v>
          </cell>
        </row>
        <row r="35">
          <cell r="C35">
            <v>242.62</v>
          </cell>
          <cell r="D35">
            <v>233.93</v>
          </cell>
          <cell r="E35">
            <v>81.83</v>
          </cell>
          <cell r="F35">
            <v>169.68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l11 Vs Jul 10"/>
      <sheetName val="Target VS Actual 07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7">
          <cell r="C7" t="str">
            <v>2002-03-to-2008-09</v>
          </cell>
          <cell r="D7" t="str">
            <v>2009-10</v>
          </cell>
          <cell r="E7" t="str">
            <v>2010-11 </v>
          </cell>
          <cell r="F7" t="str">
            <v>2011-12     ( Apr to Jul)</v>
          </cell>
        </row>
        <row r="9">
          <cell r="C9">
            <v>202.11</v>
          </cell>
          <cell r="D9">
            <v>5.27</v>
          </cell>
          <cell r="E9">
            <v>10.88</v>
          </cell>
          <cell r="F9">
            <v>8.99</v>
          </cell>
        </row>
        <row r="10">
          <cell r="C10">
            <v>4615.59</v>
          </cell>
          <cell r="D10">
            <v>312.82</v>
          </cell>
          <cell r="E10">
            <v>819.26</v>
          </cell>
          <cell r="F10">
            <v>779.31</v>
          </cell>
        </row>
        <row r="11">
          <cell r="C11">
            <v>2678.19</v>
          </cell>
          <cell r="D11">
            <v>185.84</v>
          </cell>
          <cell r="E11">
            <v>244.41</v>
          </cell>
          <cell r="F11">
            <v>313.98</v>
          </cell>
        </row>
        <row r="12">
          <cell r="C12">
            <v>1311.14</v>
          </cell>
          <cell r="D12">
            <v>60.67</v>
          </cell>
          <cell r="E12">
            <v>102.06</v>
          </cell>
          <cell r="F12">
            <v>137.71</v>
          </cell>
        </row>
        <row r="13">
          <cell r="C13">
            <v>1455.43</v>
          </cell>
          <cell r="D13">
            <v>344.41</v>
          </cell>
          <cell r="E13">
            <v>263.25</v>
          </cell>
          <cell r="F13">
            <v>277.73</v>
          </cell>
        </row>
        <row r="14">
          <cell r="C14">
            <v>3228.35</v>
          </cell>
          <cell r="D14">
            <v>323.52</v>
          </cell>
          <cell r="E14">
            <v>383.6</v>
          </cell>
          <cell r="F14">
            <v>367.01</v>
          </cell>
        </row>
        <row r="15">
          <cell r="C15">
            <v>6531.7</v>
          </cell>
          <cell r="D15">
            <v>417.94</v>
          </cell>
          <cell r="E15">
            <v>532.16</v>
          </cell>
          <cell r="F15">
            <v>405.42</v>
          </cell>
        </row>
        <row r="16">
          <cell r="C16">
            <v>1602.52</v>
          </cell>
          <cell r="D16">
            <v>101.04</v>
          </cell>
          <cell r="E16">
            <v>455.27</v>
          </cell>
          <cell r="F16">
            <v>343.9</v>
          </cell>
        </row>
        <row r="17">
          <cell r="C17">
            <v>1666.82</v>
          </cell>
          <cell r="D17">
            <v>182.09</v>
          </cell>
          <cell r="E17">
            <v>246.27</v>
          </cell>
          <cell r="F17">
            <v>147.54</v>
          </cell>
        </row>
        <row r="19">
          <cell r="C19">
            <v>355.94</v>
          </cell>
          <cell r="D19">
            <v>41.09</v>
          </cell>
          <cell r="E19">
            <v>91.12</v>
          </cell>
          <cell r="F19">
            <v>231.09</v>
          </cell>
        </row>
        <row r="20">
          <cell r="C20">
            <v>2010.25</v>
          </cell>
          <cell r="D20">
            <v>101.85</v>
          </cell>
          <cell r="E20">
            <v>165.02</v>
          </cell>
          <cell r="F20">
            <v>219.87</v>
          </cell>
        </row>
        <row r="21">
          <cell r="C21">
            <v>1032.31</v>
          </cell>
          <cell r="D21">
            <v>151.72</v>
          </cell>
          <cell r="E21">
            <v>198.72</v>
          </cell>
          <cell r="F21">
            <v>578.82</v>
          </cell>
        </row>
        <row r="22">
          <cell r="C22">
            <v>5352.74</v>
          </cell>
          <cell r="D22">
            <v>371.5</v>
          </cell>
          <cell r="E22">
            <v>788.93</v>
          </cell>
          <cell r="F22">
            <v>1647.83</v>
          </cell>
        </row>
        <row r="24">
          <cell r="C24">
            <v>151.54</v>
          </cell>
          <cell r="D24">
            <v>28.89</v>
          </cell>
          <cell r="E24">
            <v>35.2</v>
          </cell>
          <cell r="F24">
            <v>66.82</v>
          </cell>
        </row>
        <row r="25">
          <cell r="C25">
            <v>260.47</v>
          </cell>
          <cell r="D25">
            <v>39.31</v>
          </cell>
          <cell r="E25">
            <v>67.36</v>
          </cell>
          <cell r="F25">
            <v>58.38</v>
          </cell>
        </row>
        <row r="26">
          <cell r="C26">
            <v>2233.86</v>
          </cell>
          <cell r="D26">
            <v>776.99</v>
          </cell>
          <cell r="E26">
            <v>589.69</v>
          </cell>
          <cell r="F26">
            <v>947.98</v>
          </cell>
        </row>
        <row r="27">
          <cell r="C27">
            <v>671.35</v>
          </cell>
          <cell r="D27">
            <v>16.05</v>
          </cell>
          <cell r="E27">
            <v>23.79</v>
          </cell>
          <cell r="F27">
            <v>49.71</v>
          </cell>
        </row>
        <row r="28">
          <cell r="C28">
            <v>225.03</v>
          </cell>
          <cell r="D28">
            <v>68.28</v>
          </cell>
          <cell r="E28">
            <v>37.96</v>
          </cell>
          <cell r="F28">
            <v>250.82</v>
          </cell>
        </row>
        <row r="29">
          <cell r="C29">
            <v>3758.56</v>
          </cell>
          <cell r="D29">
            <v>298.05</v>
          </cell>
          <cell r="E29">
            <v>262.98</v>
          </cell>
          <cell r="F29">
            <v>150.44</v>
          </cell>
        </row>
        <row r="30">
          <cell r="C30">
            <v>1140.66</v>
          </cell>
          <cell r="D30">
            <v>67.21</v>
          </cell>
          <cell r="E30">
            <v>104.67</v>
          </cell>
          <cell r="F30">
            <v>235.95</v>
          </cell>
        </row>
        <row r="31">
          <cell r="C31">
            <v>556.84</v>
          </cell>
          <cell r="D31">
            <v>43.76</v>
          </cell>
          <cell r="E31">
            <v>31.74</v>
          </cell>
          <cell r="F31">
            <v>113.03</v>
          </cell>
        </row>
        <row r="33">
          <cell r="C33">
            <v>3234.18</v>
          </cell>
          <cell r="D33">
            <v>150.99</v>
          </cell>
          <cell r="E33">
            <v>290.71</v>
          </cell>
          <cell r="F33">
            <v>388.45</v>
          </cell>
        </row>
        <row r="34">
          <cell r="C34">
            <v>441.96</v>
          </cell>
          <cell r="D34">
            <v>43.76</v>
          </cell>
          <cell r="E34">
            <v>51.57</v>
          </cell>
          <cell r="F34">
            <v>115.4</v>
          </cell>
        </row>
        <row r="35">
          <cell r="C35">
            <v>3117.35</v>
          </cell>
          <cell r="D35">
            <v>220.25</v>
          </cell>
          <cell r="E35">
            <v>384.42</v>
          </cell>
          <cell r="F35">
            <v>567.93</v>
          </cell>
        </row>
        <row r="36">
          <cell r="C36">
            <v>340.93</v>
          </cell>
          <cell r="D36">
            <v>74.03</v>
          </cell>
          <cell r="E36">
            <v>60.79</v>
          </cell>
          <cell r="F36">
            <v>99.87</v>
          </cell>
        </row>
        <row r="37">
          <cell r="C37">
            <v>277.76</v>
          </cell>
          <cell r="D37">
            <v>235.35</v>
          </cell>
          <cell r="E37">
            <v>87.32</v>
          </cell>
          <cell r="F37">
            <v>161.46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n11 Vs Jun 10"/>
      <sheetName val="Target VS Actual 0611"/>
      <sheetName val="Sheet1"/>
      <sheetName val="VIII-Revenue Trg vs achievement"/>
      <sheetName val="IX-qtr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Jun)</v>
          </cell>
        </row>
        <row r="9">
          <cell r="B9">
            <v>202.11</v>
          </cell>
          <cell r="C9">
            <v>5.27</v>
          </cell>
          <cell r="D9">
            <v>10.89</v>
          </cell>
          <cell r="E9">
            <v>8.1</v>
          </cell>
        </row>
        <row r="10">
          <cell r="B10">
            <v>4630.69</v>
          </cell>
          <cell r="C10">
            <v>319.38</v>
          </cell>
          <cell r="D10">
            <v>830.21</v>
          </cell>
          <cell r="E10">
            <v>729.23</v>
          </cell>
        </row>
        <row r="11">
          <cell r="B11">
            <v>2681.39</v>
          </cell>
          <cell r="C11">
            <v>186.16</v>
          </cell>
          <cell r="D11">
            <v>245.36</v>
          </cell>
          <cell r="E11">
            <v>253.41</v>
          </cell>
        </row>
        <row r="12">
          <cell r="B12">
            <v>1311.97</v>
          </cell>
          <cell r="C12">
            <v>60.82</v>
          </cell>
          <cell r="D12">
            <v>103.43</v>
          </cell>
          <cell r="E12">
            <v>105.77</v>
          </cell>
        </row>
        <row r="13">
          <cell r="B13">
            <v>1456.9</v>
          </cell>
          <cell r="C13">
            <v>350.92</v>
          </cell>
          <cell r="D13">
            <v>272.45</v>
          </cell>
          <cell r="E13">
            <v>256.63</v>
          </cell>
        </row>
        <row r="14">
          <cell r="B14">
            <v>3229.24</v>
          </cell>
          <cell r="C14">
            <v>323.82</v>
          </cell>
          <cell r="D14">
            <v>385.73</v>
          </cell>
          <cell r="E14">
            <v>348.26</v>
          </cell>
        </row>
        <row r="15">
          <cell r="B15">
            <v>6532.9</v>
          </cell>
          <cell r="C15">
            <v>418.28</v>
          </cell>
          <cell r="D15">
            <v>536.61</v>
          </cell>
          <cell r="E15">
            <v>384.37</v>
          </cell>
        </row>
        <row r="16">
          <cell r="B16">
            <v>1602.92</v>
          </cell>
          <cell r="C16">
            <v>101.48</v>
          </cell>
          <cell r="D16">
            <v>497.73</v>
          </cell>
          <cell r="E16">
            <v>266.7</v>
          </cell>
        </row>
        <row r="17">
          <cell r="B17">
            <v>1670.85</v>
          </cell>
          <cell r="C17">
            <v>182.47</v>
          </cell>
          <cell r="D17">
            <v>247.84</v>
          </cell>
          <cell r="E17">
            <v>140.26</v>
          </cell>
        </row>
        <row r="19">
          <cell r="B19">
            <v>356.25</v>
          </cell>
          <cell r="C19">
            <v>41.09</v>
          </cell>
          <cell r="D19">
            <v>94.56</v>
          </cell>
          <cell r="E19">
            <v>208.71</v>
          </cell>
        </row>
        <row r="20">
          <cell r="B20">
            <v>2014.14</v>
          </cell>
          <cell r="C20">
            <v>96.76</v>
          </cell>
          <cell r="D20">
            <v>175.01</v>
          </cell>
          <cell r="E20">
            <v>243.41</v>
          </cell>
        </row>
        <row r="21">
          <cell r="B21">
            <v>1033.83</v>
          </cell>
          <cell r="C21">
            <v>153.83</v>
          </cell>
          <cell r="D21">
            <v>209.22</v>
          </cell>
          <cell r="E21">
            <v>571.57</v>
          </cell>
        </row>
        <row r="22">
          <cell r="B22">
            <v>5367.59</v>
          </cell>
          <cell r="C22">
            <v>373.61</v>
          </cell>
          <cell r="D22">
            <v>830.72</v>
          </cell>
          <cell r="E22">
            <v>1476.86</v>
          </cell>
        </row>
        <row r="24">
          <cell r="B24">
            <v>157.77</v>
          </cell>
          <cell r="C24">
            <v>29.81</v>
          </cell>
          <cell r="D24">
            <v>36.13</v>
          </cell>
          <cell r="E24">
            <v>71.43</v>
          </cell>
        </row>
        <row r="25">
          <cell r="B25">
            <v>260.84</v>
          </cell>
          <cell r="C25">
            <v>39.92</v>
          </cell>
          <cell r="D25">
            <v>69.46</v>
          </cell>
          <cell r="E25">
            <v>59.37</v>
          </cell>
        </row>
        <row r="26">
          <cell r="B26">
            <v>2234.39</v>
          </cell>
          <cell r="C26">
            <v>777.71</v>
          </cell>
          <cell r="D26">
            <v>594.56</v>
          </cell>
          <cell r="E26">
            <v>981.58</v>
          </cell>
        </row>
        <row r="27">
          <cell r="B27">
            <v>675.19</v>
          </cell>
          <cell r="C27">
            <v>16.29</v>
          </cell>
          <cell r="D27">
            <v>24.97</v>
          </cell>
          <cell r="E27">
            <v>52.64</v>
          </cell>
        </row>
        <row r="28">
          <cell r="B28">
            <v>228.9</v>
          </cell>
          <cell r="C28">
            <v>68.54</v>
          </cell>
          <cell r="D28">
            <v>39.68</v>
          </cell>
          <cell r="E28">
            <v>290.75</v>
          </cell>
        </row>
        <row r="29">
          <cell r="B29">
            <v>3771.03</v>
          </cell>
          <cell r="C29">
            <v>298.77</v>
          </cell>
          <cell r="D29">
            <v>280.52</v>
          </cell>
          <cell r="E29">
            <v>120.52</v>
          </cell>
        </row>
        <row r="30">
          <cell r="B30">
            <v>1142.51</v>
          </cell>
          <cell r="C30">
            <v>68.64</v>
          </cell>
          <cell r="D30">
            <v>106.86</v>
          </cell>
          <cell r="E30">
            <v>216.11</v>
          </cell>
        </row>
        <row r="31">
          <cell r="B31">
            <v>557.51</v>
          </cell>
          <cell r="C31">
            <v>43.94</v>
          </cell>
          <cell r="D31">
            <v>33.15</v>
          </cell>
          <cell r="E31">
            <v>116.23</v>
          </cell>
        </row>
        <row r="33">
          <cell r="B33">
            <v>3237.4</v>
          </cell>
          <cell r="C33">
            <v>151.63</v>
          </cell>
          <cell r="D33">
            <v>328.38</v>
          </cell>
          <cell r="E33">
            <v>364.82</v>
          </cell>
        </row>
        <row r="34">
          <cell r="B34">
            <v>441.98</v>
          </cell>
          <cell r="C34">
            <v>43.82</v>
          </cell>
          <cell r="D34">
            <v>54.93</v>
          </cell>
          <cell r="E34">
            <v>92.05</v>
          </cell>
        </row>
        <row r="35">
          <cell r="B35">
            <v>3125.97</v>
          </cell>
          <cell r="C35">
            <v>228.18</v>
          </cell>
          <cell r="D35">
            <v>441.43</v>
          </cell>
          <cell r="E35">
            <v>518.05</v>
          </cell>
        </row>
        <row r="36">
          <cell r="B36">
            <v>344.09</v>
          </cell>
          <cell r="C36">
            <v>74.9</v>
          </cell>
          <cell r="D36">
            <v>67.29</v>
          </cell>
          <cell r="E36">
            <v>103.93</v>
          </cell>
        </row>
        <row r="37">
          <cell r="B37">
            <v>279.15</v>
          </cell>
          <cell r="C37">
            <v>235.83</v>
          </cell>
          <cell r="D37">
            <v>91.01</v>
          </cell>
          <cell r="E37">
            <v>148.54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y11 Vs May 10"/>
      <sheetName val="Target VS Actual 05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May)</v>
          </cell>
        </row>
        <row r="9">
          <cell r="B9">
            <v>202.12</v>
          </cell>
          <cell r="C9">
            <v>5.27</v>
          </cell>
          <cell r="D9">
            <v>11.1</v>
          </cell>
          <cell r="E9">
            <v>5.59</v>
          </cell>
        </row>
        <row r="10">
          <cell r="B10">
            <v>4638.5</v>
          </cell>
          <cell r="C10">
            <v>320.66</v>
          </cell>
          <cell r="D10">
            <v>844.41</v>
          </cell>
          <cell r="E10">
            <v>704.63</v>
          </cell>
        </row>
        <row r="11">
          <cell r="B11">
            <v>2684.69</v>
          </cell>
          <cell r="C11">
            <v>186.46</v>
          </cell>
          <cell r="D11">
            <v>252.8</v>
          </cell>
          <cell r="E11">
            <v>183.84</v>
          </cell>
        </row>
        <row r="12">
          <cell r="B12">
            <v>1312.3</v>
          </cell>
          <cell r="C12">
            <v>61.03</v>
          </cell>
          <cell r="D12">
            <v>108.31</v>
          </cell>
          <cell r="E12">
            <v>91.62</v>
          </cell>
        </row>
        <row r="13">
          <cell r="B13">
            <v>1458.39</v>
          </cell>
          <cell r="C13">
            <v>356.31</v>
          </cell>
          <cell r="D13">
            <v>279.55</v>
          </cell>
          <cell r="E13">
            <v>229.23</v>
          </cell>
        </row>
        <row r="14">
          <cell r="B14">
            <v>3230.64</v>
          </cell>
          <cell r="C14">
            <v>324.13</v>
          </cell>
          <cell r="D14">
            <v>391.84</v>
          </cell>
          <cell r="E14">
            <v>308</v>
          </cell>
        </row>
        <row r="15">
          <cell r="B15">
            <v>6534.84</v>
          </cell>
          <cell r="C15">
            <v>418.7</v>
          </cell>
          <cell r="D15">
            <v>544.29</v>
          </cell>
          <cell r="E15">
            <v>291.55</v>
          </cell>
        </row>
        <row r="16">
          <cell r="B16">
            <v>1604.17</v>
          </cell>
          <cell r="C16">
            <v>101.56</v>
          </cell>
          <cell r="D16">
            <v>576.07</v>
          </cell>
          <cell r="E16">
            <v>202.35</v>
          </cell>
        </row>
        <row r="17">
          <cell r="B17">
            <v>1671.31</v>
          </cell>
          <cell r="C17">
            <v>182.6</v>
          </cell>
          <cell r="D17">
            <v>263.46</v>
          </cell>
          <cell r="E17">
            <v>114.72</v>
          </cell>
        </row>
        <row r="19">
          <cell r="B19">
            <v>356.57</v>
          </cell>
          <cell r="C19">
            <v>41.39</v>
          </cell>
          <cell r="D19">
            <v>100.03</v>
          </cell>
          <cell r="E19">
            <v>176.26</v>
          </cell>
        </row>
        <row r="20">
          <cell r="B20">
            <v>2021.03</v>
          </cell>
          <cell r="C20">
            <v>103.71</v>
          </cell>
          <cell r="D20">
            <v>181.98</v>
          </cell>
          <cell r="E20">
            <v>225.7</v>
          </cell>
        </row>
        <row r="21">
          <cell r="B21">
            <v>1046.6</v>
          </cell>
          <cell r="C21">
            <v>156.51</v>
          </cell>
          <cell r="D21">
            <v>230.08</v>
          </cell>
          <cell r="E21">
            <v>510.93</v>
          </cell>
        </row>
        <row r="22">
          <cell r="B22">
            <v>5371.55</v>
          </cell>
          <cell r="C22">
            <v>374.66</v>
          </cell>
          <cell r="D22">
            <v>940.25</v>
          </cell>
          <cell r="E22">
            <v>1275.69</v>
          </cell>
        </row>
        <row r="24">
          <cell r="B24">
            <v>158.23</v>
          </cell>
          <cell r="C24">
            <v>30.2</v>
          </cell>
          <cell r="D24">
            <v>38.35</v>
          </cell>
          <cell r="E24">
            <v>62.71</v>
          </cell>
        </row>
        <row r="25">
          <cell r="B25">
            <v>261.08</v>
          </cell>
          <cell r="C25">
            <v>40.12</v>
          </cell>
          <cell r="D25">
            <v>72.36</v>
          </cell>
          <cell r="E25">
            <v>38.36</v>
          </cell>
        </row>
        <row r="26">
          <cell r="B26">
            <v>2235.17</v>
          </cell>
          <cell r="C26">
            <v>778.44</v>
          </cell>
          <cell r="D26">
            <v>604.99</v>
          </cell>
          <cell r="E26">
            <v>893.66</v>
          </cell>
        </row>
        <row r="27">
          <cell r="B27">
            <v>674</v>
          </cell>
          <cell r="C27">
            <v>16.38</v>
          </cell>
          <cell r="D27">
            <v>26.44</v>
          </cell>
          <cell r="E27">
            <v>29.73</v>
          </cell>
        </row>
        <row r="28">
          <cell r="B28">
            <v>230.27</v>
          </cell>
          <cell r="C28">
            <v>69.11</v>
          </cell>
          <cell r="D28">
            <v>41.68</v>
          </cell>
          <cell r="E28">
            <v>263.51</v>
          </cell>
        </row>
        <row r="29">
          <cell r="B29">
            <v>3772.75</v>
          </cell>
          <cell r="C29">
            <v>300.77</v>
          </cell>
          <cell r="D29">
            <v>288.76</v>
          </cell>
          <cell r="E29">
            <v>82.89</v>
          </cell>
        </row>
        <row r="30">
          <cell r="B30">
            <v>1145.17</v>
          </cell>
          <cell r="C30">
            <v>68.88</v>
          </cell>
          <cell r="D30">
            <v>111.26</v>
          </cell>
          <cell r="E30">
            <v>210.88</v>
          </cell>
        </row>
        <row r="31">
          <cell r="B31">
            <v>558.41</v>
          </cell>
          <cell r="C31">
            <v>44.25</v>
          </cell>
          <cell r="D31">
            <v>35.9</v>
          </cell>
          <cell r="E31">
            <v>103.24</v>
          </cell>
        </row>
        <row r="33">
          <cell r="B33">
            <v>3263.12</v>
          </cell>
          <cell r="C33">
            <v>153.07</v>
          </cell>
          <cell r="D33">
            <v>362.93</v>
          </cell>
          <cell r="E33">
            <v>281.27</v>
          </cell>
        </row>
        <row r="34">
          <cell r="B34">
            <v>441.98</v>
          </cell>
          <cell r="C34">
            <v>43.87</v>
          </cell>
          <cell r="D34">
            <v>63.46</v>
          </cell>
          <cell r="E34">
            <v>61.74</v>
          </cell>
        </row>
        <row r="35">
          <cell r="B35">
            <v>3128.07</v>
          </cell>
          <cell r="C35">
            <v>238.98</v>
          </cell>
          <cell r="D35">
            <v>521.66</v>
          </cell>
          <cell r="E35">
            <v>420.89</v>
          </cell>
        </row>
        <row r="36">
          <cell r="B36">
            <v>347.84</v>
          </cell>
          <cell r="C36">
            <v>76.23</v>
          </cell>
          <cell r="D36">
            <v>75.36</v>
          </cell>
          <cell r="E36">
            <v>78.75</v>
          </cell>
        </row>
        <row r="37">
          <cell r="B37">
            <v>280.12</v>
          </cell>
          <cell r="C37">
            <v>235.99</v>
          </cell>
          <cell r="D37">
            <v>94.26</v>
          </cell>
          <cell r="E37">
            <v>127.2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pr11 Vs Apr 10"/>
      <sheetName val="Target VS Actual 04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Apr)</v>
          </cell>
        </row>
        <row r="9">
          <cell r="B9">
            <v>202.15</v>
          </cell>
          <cell r="C9">
            <v>5.27</v>
          </cell>
          <cell r="D9">
            <v>11.37</v>
          </cell>
          <cell r="E9">
            <v>8.9</v>
          </cell>
        </row>
        <row r="10">
          <cell r="B10">
            <v>4646.39</v>
          </cell>
          <cell r="C10">
            <v>322.01</v>
          </cell>
          <cell r="D10">
            <v>886.12</v>
          </cell>
          <cell r="E10">
            <v>598.52</v>
          </cell>
        </row>
        <row r="11">
          <cell r="B11">
            <v>2684.84</v>
          </cell>
          <cell r="C11">
            <v>186.68</v>
          </cell>
          <cell r="D11">
            <v>271.45</v>
          </cell>
          <cell r="E11">
            <v>188.43</v>
          </cell>
        </row>
        <row r="12">
          <cell r="B12">
            <v>1312.99</v>
          </cell>
          <cell r="C12">
            <v>61.08</v>
          </cell>
          <cell r="D12">
            <v>115.78</v>
          </cell>
          <cell r="E12">
            <v>80.66</v>
          </cell>
        </row>
        <row r="13">
          <cell r="B13">
            <v>1462.12</v>
          </cell>
          <cell r="C13">
            <v>369.71</v>
          </cell>
          <cell r="D13">
            <v>296.66</v>
          </cell>
          <cell r="E13">
            <v>218.03</v>
          </cell>
        </row>
        <row r="14">
          <cell r="B14">
            <v>3231.68</v>
          </cell>
          <cell r="C14">
            <v>324.43</v>
          </cell>
          <cell r="D14">
            <v>412.38</v>
          </cell>
          <cell r="E14">
            <v>304.64</v>
          </cell>
        </row>
        <row r="15">
          <cell r="B15">
            <v>6536.21</v>
          </cell>
          <cell r="C15">
            <v>419.29</v>
          </cell>
          <cell r="D15">
            <v>572.55</v>
          </cell>
          <cell r="E15">
            <v>426.92</v>
          </cell>
        </row>
        <row r="16">
          <cell r="B16">
            <v>1604.47</v>
          </cell>
          <cell r="C16">
            <v>101.8</v>
          </cell>
          <cell r="D16">
            <v>636.49</v>
          </cell>
          <cell r="E16">
            <v>511.8</v>
          </cell>
        </row>
        <row r="17">
          <cell r="B17">
            <v>1673.48</v>
          </cell>
          <cell r="C17">
            <v>182.79</v>
          </cell>
          <cell r="D17">
            <v>268.7</v>
          </cell>
          <cell r="E17">
            <v>200.92</v>
          </cell>
        </row>
        <row r="19">
          <cell r="B19">
            <v>356.74</v>
          </cell>
          <cell r="C19">
            <v>41.49</v>
          </cell>
          <cell r="D19">
            <v>111.27</v>
          </cell>
          <cell r="E19">
            <v>57.25</v>
          </cell>
        </row>
        <row r="20">
          <cell r="B20">
            <v>2023.03</v>
          </cell>
          <cell r="C20">
            <v>104.1</v>
          </cell>
          <cell r="D20">
            <v>205.83</v>
          </cell>
          <cell r="E20">
            <v>143.14</v>
          </cell>
        </row>
        <row r="21">
          <cell r="B21">
            <v>1048.89</v>
          </cell>
          <cell r="C21">
            <v>159.92</v>
          </cell>
          <cell r="D21">
            <v>272.27</v>
          </cell>
          <cell r="E21">
            <v>181.66</v>
          </cell>
        </row>
        <row r="22">
          <cell r="B22">
            <v>5374.77</v>
          </cell>
          <cell r="C22">
            <v>375.66</v>
          </cell>
          <cell r="D22">
            <v>1103.96</v>
          </cell>
          <cell r="E22">
            <v>483.6</v>
          </cell>
        </row>
        <row r="24">
          <cell r="B24">
            <v>159.27</v>
          </cell>
          <cell r="C24">
            <v>30.98</v>
          </cell>
          <cell r="D24">
            <v>42.2</v>
          </cell>
          <cell r="E24">
            <v>30.56</v>
          </cell>
        </row>
        <row r="25">
          <cell r="B25">
            <v>261.32</v>
          </cell>
          <cell r="C25">
            <v>40.4</v>
          </cell>
          <cell r="D25">
            <v>80.37</v>
          </cell>
          <cell r="E25">
            <v>63.07</v>
          </cell>
        </row>
        <row r="26">
          <cell r="B26">
            <v>2239.53</v>
          </cell>
          <cell r="C26">
            <v>779.2</v>
          </cell>
          <cell r="D26">
            <v>640.52</v>
          </cell>
          <cell r="E26">
            <v>548.42</v>
          </cell>
        </row>
        <row r="27">
          <cell r="B27">
            <v>674.29</v>
          </cell>
          <cell r="C27">
            <v>16.76</v>
          </cell>
          <cell r="D27">
            <v>30.21</v>
          </cell>
          <cell r="E27">
            <v>18.98</v>
          </cell>
        </row>
        <row r="28">
          <cell r="B28">
            <v>231.42</v>
          </cell>
          <cell r="C28">
            <v>69.36</v>
          </cell>
          <cell r="D28">
            <v>47.8</v>
          </cell>
          <cell r="E28">
            <v>30.27</v>
          </cell>
        </row>
        <row r="29">
          <cell r="B29">
            <v>3774.81</v>
          </cell>
          <cell r="C29">
            <v>303.62</v>
          </cell>
          <cell r="D29">
            <v>312.61</v>
          </cell>
          <cell r="E29">
            <v>200.06</v>
          </cell>
        </row>
        <row r="30">
          <cell r="B30">
            <v>1146.56</v>
          </cell>
          <cell r="C30">
            <v>69.27</v>
          </cell>
          <cell r="D30">
            <v>121.4</v>
          </cell>
          <cell r="E30">
            <v>93.6</v>
          </cell>
        </row>
        <row r="31">
          <cell r="B31">
            <v>558.77</v>
          </cell>
          <cell r="C31">
            <v>44.33</v>
          </cell>
          <cell r="D31">
            <v>41.13</v>
          </cell>
          <cell r="E31">
            <v>27.42</v>
          </cell>
        </row>
        <row r="33">
          <cell r="B33">
            <v>3265.47</v>
          </cell>
          <cell r="C33">
            <v>153.59</v>
          </cell>
          <cell r="D33">
            <v>399.03</v>
          </cell>
          <cell r="E33">
            <v>275.2</v>
          </cell>
        </row>
        <row r="34">
          <cell r="B34">
            <v>441.99</v>
          </cell>
          <cell r="C34">
            <v>44</v>
          </cell>
          <cell r="D34">
            <v>70.49</v>
          </cell>
          <cell r="E34">
            <v>45.43</v>
          </cell>
        </row>
        <row r="35">
          <cell r="B35">
            <v>3130.15</v>
          </cell>
          <cell r="C35">
            <v>241.92</v>
          </cell>
          <cell r="D35">
            <v>584.73</v>
          </cell>
          <cell r="E35">
            <v>411.1</v>
          </cell>
        </row>
        <row r="36">
          <cell r="B36">
            <v>349.46</v>
          </cell>
          <cell r="C36">
            <v>77.34</v>
          </cell>
          <cell r="D36">
            <v>87.3</v>
          </cell>
          <cell r="E36">
            <v>58.56</v>
          </cell>
        </row>
        <row r="37">
          <cell r="B37">
            <v>281.12</v>
          </cell>
          <cell r="C37">
            <v>237.22</v>
          </cell>
          <cell r="D37">
            <v>104.72</v>
          </cell>
          <cell r="E37">
            <v>70.09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r11 Vs Mar 10"/>
      <sheetName val="Target VS Actual 03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Dec)</v>
          </cell>
        </row>
        <row r="9">
          <cell r="B9">
            <v>217.85</v>
          </cell>
          <cell r="C9">
            <v>13.85</v>
          </cell>
          <cell r="D9">
            <v>5.28</v>
          </cell>
          <cell r="E9">
            <v>6.82</v>
          </cell>
        </row>
        <row r="10">
          <cell r="B10">
            <v>3870.52</v>
          </cell>
          <cell r="C10">
            <v>785.86</v>
          </cell>
          <cell r="D10">
            <v>324.64</v>
          </cell>
          <cell r="E10">
            <v>455.6</v>
          </cell>
        </row>
        <row r="11">
          <cell r="B11">
            <v>2721.98</v>
          </cell>
          <cell r="C11">
            <v>208.32</v>
          </cell>
          <cell r="D11">
            <v>186.83</v>
          </cell>
          <cell r="E11">
            <v>171.46</v>
          </cell>
        </row>
        <row r="12">
          <cell r="B12">
            <v>1478.83</v>
          </cell>
          <cell r="C12">
            <v>93.36</v>
          </cell>
          <cell r="D12">
            <v>62.36</v>
          </cell>
          <cell r="E12">
            <v>75.56</v>
          </cell>
        </row>
        <row r="13">
          <cell r="B13">
            <v>1036.66</v>
          </cell>
          <cell r="C13">
            <v>432.91</v>
          </cell>
          <cell r="D13">
            <v>370.16</v>
          </cell>
          <cell r="E13">
            <v>192.39</v>
          </cell>
        </row>
        <row r="14">
          <cell r="B14">
            <v>2824.6</v>
          </cell>
          <cell r="C14">
            <v>605.91</v>
          </cell>
          <cell r="D14">
            <v>325.28</v>
          </cell>
          <cell r="E14">
            <v>266.38</v>
          </cell>
        </row>
        <row r="15">
          <cell r="B15">
            <v>5892.42</v>
          </cell>
          <cell r="C15">
            <v>884.44</v>
          </cell>
          <cell r="D15">
            <v>419.85</v>
          </cell>
          <cell r="E15">
            <v>371.33</v>
          </cell>
        </row>
        <row r="16">
          <cell r="B16">
            <v>1820.93</v>
          </cell>
          <cell r="C16">
            <v>184.99</v>
          </cell>
          <cell r="D16">
            <v>104.47</v>
          </cell>
          <cell r="E16">
            <v>466</v>
          </cell>
        </row>
        <row r="17">
          <cell r="B17">
            <v>1738.13</v>
          </cell>
          <cell r="C17">
            <v>250.49</v>
          </cell>
          <cell r="D17">
            <v>183.03</v>
          </cell>
          <cell r="E17">
            <v>178.01</v>
          </cell>
        </row>
        <row r="19">
          <cell r="B19">
            <v>303.39</v>
          </cell>
          <cell r="C19">
            <v>53.94</v>
          </cell>
          <cell r="D19">
            <v>41.77</v>
          </cell>
          <cell r="E19">
            <v>51.03</v>
          </cell>
        </row>
        <row r="20">
          <cell r="B20">
            <v>1919.54</v>
          </cell>
          <cell r="C20">
            <v>106.25</v>
          </cell>
          <cell r="D20">
            <v>104.7</v>
          </cell>
          <cell r="E20">
            <v>132.46</v>
          </cell>
        </row>
        <row r="21">
          <cell r="B21">
            <v>808.95</v>
          </cell>
          <cell r="C21">
            <v>243.32</v>
          </cell>
          <cell r="D21">
            <v>162.48</v>
          </cell>
          <cell r="E21">
            <v>167.55</v>
          </cell>
        </row>
        <row r="22">
          <cell r="B22">
            <v>5129.44</v>
          </cell>
          <cell r="C22">
            <v>254.55</v>
          </cell>
          <cell r="D22">
            <v>377.21</v>
          </cell>
          <cell r="E22">
            <v>359.8</v>
          </cell>
        </row>
        <row r="24">
          <cell r="B24">
            <v>130.08</v>
          </cell>
          <cell r="C24">
            <v>26.7</v>
          </cell>
          <cell r="D24">
            <v>31.32</v>
          </cell>
          <cell r="E24">
            <v>27.92</v>
          </cell>
        </row>
        <row r="25">
          <cell r="B25">
            <v>241.69</v>
          </cell>
          <cell r="C25">
            <v>20.08</v>
          </cell>
          <cell r="D25">
            <v>40.83</v>
          </cell>
          <cell r="E25">
            <v>57.05</v>
          </cell>
        </row>
        <row r="26">
          <cell r="B26">
            <v>1779.63</v>
          </cell>
          <cell r="C26">
            <v>464.41</v>
          </cell>
          <cell r="D26">
            <v>780.97</v>
          </cell>
          <cell r="E26">
            <v>525.03</v>
          </cell>
        </row>
        <row r="27">
          <cell r="B27">
            <v>661.8</v>
          </cell>
          <cell r="C27">
            <v>13.53</v>
          </cell>
          <cell r="D27">
            <v>17.12</v>
          </cell>
          <cell r="E27">
            <v>17.48</v>
          </cell>
        </row>
        <row r="28">
          <cell r="B28">
            <v>186.75</v>
          </cell>
          <cell r="C28">
            <v>47.27</v>
          </cell>
          <cell r="D28">
            <v>69.87</v>
          </cell>
          <cell r="E28">
            <v>27.35</v>
          </cell>
        </row>
        <row r="29">
          <cell r="B29">
            <v>3538.66</v>
          </cell>
          <cell r="C29">
            <v>250.85</v>
          </cell>
          <cell r="D29">
            <v>305.74</v>
          </cell>
          <cell r="E29">
            <v>185.28</v>
          </cell>
        </row>
        <row r="30">
          <cell r="B30">
            <v>1097.76</v>
          </cell>
          <cell r="C30">
            <v>50.17</v>
          </cell>
          <cell r="D30">
            <v>69.86</v>
          </cell>
          <cell r="E30">
            <v>90.58</v>
          </cell>
        </row>
        <row r="31">
          <cell r="B31">
            <v>534.42</v>
          </cell>
          <cell r="C31">
            <v>25.01</v>
          </cell>
          <cell r="D31">
            <v>44.81</v>
          </cell>
          <cell r="E31">
            <v>23.65</v>
          </cell>
        </row>
        <row r="33">
          <cell r="B33">
            <v>3034.18</v>
          </cell>
          <cell r="C33">
            <v>236.38</v>
          </cell>
          <cell r="D33">
            <v>159.18</v>
          </cell>
          <cell r="E33">
            <v>231.49</v>
          </cell>
        </row>
        <row r="34">
          <cell r="B34">
            <v>394.83</v>
          </cell>
          <cell r="C34">
            <v>48.32</v>
          </cell>
          <cell r="D34">
            <v>44.66</v>
          </cell>
          <cell r="E34">
            <v>42.18</v>
          </cell>
        </row>
        <row r="35">
          <cell r="B35">
            <v>2885.6</v>
          </cell>
          <cell r="C35">
            <v>247.5</v>
          </cell>
          <cell r="D35">
            <v>255.3</v>
          </cell>
          <cell r="E35">
            <v>388.62</v>
          </cell>
        </row>
        <row r="36">
          <cell r="B36">
            <v>285.05</v>
          </cell>
          <cell r="C36">
            <v>72.04</v>
          </cell>
          <cell r="D36">
            <v>79.33</v>
          </cell>
          <cell r="E36">
            <v>50.34</v>
          </cell>
        </row>
        <row r="37">
          <cell r="B37">
            <v>229.88</v>
          </cell>
          <cell r="C37">
            <v>53.13</v>
          </cell>
          <cell r="D37">
            <v>239.9</v>
          </cell>
          <cell r="E37">
            <v>63.89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Normal="85" zoomScaleSheetLayoutView="100" zoomScalePageLayoutView="0" workbookViewId="0" topLeftCell="A1">
      <selection activeCell="C9" sqref="C9"/>
    </sheetView>
  </sheetViews>
  <sheetFormatPr defaultColWidth="7.8515625" defaultRowHeight="12.75"/>
  <cols>
    <col min="1" max="1" width="8.8515625" style="1" customWidth="1"/>
    <col min="2" max="2" width="45.57421875" style="1" customWidth="1"/>
    <col min="3" max="3" width="20.421875" style="1" customWidth="1"/>
    <col min="4" max="4" width="20.28125" style="1" customWidth="1"/>
    <col min="5" max="5" width="19.57421875" style="1" customWidth="1"/>
    <col min="6" max="6" width="20.421875" style="1" customWidth="1"/>
    <col min="7" max="7" width="26.140625" style="7" customWidth="1"/>
    <col min="8" max="8" width="22.28125" style="1" customWidth="1"/>
    <col min="9" max="16384" width="7.8515625" style="1" customWidth="1"/>
  </cols>
  <sheetData>
    <row r="1" spans="1:8" ht="19.5">
      <c r="A1" s="164" t="s">
        <v>32</v>
      </c>
      <c r="B1" s="164"/>
      <c r="C1" s="164"/>
      <c r="D1" s="164"/>
      <c r="E1" s="164"/>
      <c r="F1" s="164"/>
      <c r="G1" s="164"/>
      <c r="H1" s="164"/>
    </row>
    <row r="2" spans="1:8" ht="19.5">
      <c r="A2" s="164" t="s">
        <v>33</v>
      </c>
      <c r="B2" s="164"/>
      <c r="C2" s="164"/>
      <c r="D2" s="164"/>
      <c r="E2" s="164"/>
      <c r="F2" s="164"/>
      <c r="G2" s="164"/>
      <c r="H2" s="164"/>
    </row>
    <row r="3" spans="1:8" ht="19.5">
      <c r="A3" s="164" t="s">
        <v>34</v>
      </c>
      <c r="B3" s="164"/>
      <c r="C3" s="164"/>
      <c r="D3" s="164"/>
      <c r="E3" s="164"/>
      <c r="F3" s="164"/>
      <c r="G3" s="164"/>
      <c r="H3" s="164"/>
    </row>
    <row r="4" spans="1:8" ht="19.5">
      <c r="A4" s="164" t="s">
        <v>163</v>
      </c>
      <c r="B4" s="164"/>
      <c r="C4" s="164"/>
      <c r="D4" s="164"/>
      <c r="E4" s="164"/>
      <c r="F4" s="164"/>
      <c r="G4" s="164"/>
      <c r="H4" s="164"/>
    </row>
    <row r="5" spans="1:8" ht="12.75">
      <c r="A5" s="14"/>
      <c r="B5" s="14"/>
      <c r="C5" s="14"/>
      <c r="D5" s="14"/>
      <c r="E5" s="14"/>
      <c r="F5" s="14"/>
      <c r="G5" s="15"/>
      <c r="H5" s="14"/>
    </row>
    <row r="6" spans="1:8" s="16" customFormat="1" ht="21.75" customHeight="1">
      <c r="A6" s="173" t="s">
        <v>27</v>
      </c>
      <c r="B6" s="174" t="s">
        <v>0</v>
      </c>
      <c r="C6" s="162" t="s">
        <v>35</v>
      </c>
      <c r="D6" s="167"/>
      <c r="E6" s="167"/>
      <c r="F6" s="167"/>
      <c r="G6" s="167"/>
      <c r="H6" s="163"/>
    </row>
    <row r="7" spans="1:8" s="16" customFormat="1" ht="34.5" customHeight="1">
      <c r="A7" s="173"/>
      <c r="B7" s="174"/>
      <c r="C7" s="162" t="s">
        <v>36</v>
      </c>
      <c r="D7" s="163"/>
      <c r="E7" s="161" t="s">
        <v>37</v>
      </c>
      <c r="F7" s="161"/>
      <c r="G7" s="168" t="s">
        <v>38</v>
      </c>
      <c r="H7" s="169"/>
    </row>
    <row r="8" spans="1:8" s="3" customFormat="1" ht="82.5" customHeight="1">
      <c r="A8" s="173"/>
      <c r="B8" s="174"/>
      <c r="C8" s="2" t="s">
        <v>39</v>
      </c>
      <c r="D8" s="2" t="s">
        <v>42</v>
      </c>
      <c r="E8" s="2" t="s">
        <v>39</v>
      </c>
      <c r="F8" s="2" t="s">
        <v>40</v>
      </c>
      <c r="G8" s="2" t="s">
        <v>64</v>
      </c>
      <c r="H8" s="2" t="s">
        <v>40</v>
      </c>
    </row>
    <row r="9" spans="1:8" s="4" customFormat="1" ht="30" customHeight="1">
      <c r="A9" s="170" t="s">
        <v>28</v>
      </c>
      <c r="B9" s="5" t="s">
        <v>2</v>
      </c>
      <c r="C9" s="17">
        <v>15.83</v>
      </c>
      <c r="D9" s="17">
        <v>151.71</v>
      </c>
      <c r="E9" s="17">
        <v>239.93</v>
      </c>
      <c r="F9" s="17">
        <v>2113.93</v>
      </c>
      <c r="G9" s="17">
        <v>255.76</v>
      </c>
      <c r="H9" s="17">
        <v>2265.64</v>
      </c>
    </row>
    <row r="10" spans="1:8" s="4" customFormat="1" ht="30" customHeight="1">
      <c r="A10" s="171"/>
      <c r="B10" s="5" t="s">
        <v>3</v>
      </c>
      <c r="C10" s="17">
        <v>1105.67</v>
      </c>
      <c r="D10" s="17">
        <v>10240.88</v>
      </c>
      <c r="E10" s="17">
        <v>1204.62</v>
      </c>
      <c r="F10" s="17">
        <v>10559.04</v>
      </c>
      <c r="G10" s="17">
        <v>2310.29</v>
      </c>
      <c r="H10" s="17">
        <v>20799.92</v>
      </c>
    </row>
    <row r="11" spans="1:8" s="4" customFormat="1" ht="30" customHeight="1">
      <c r="A11" s="171"/>
      <c r="B11" s="5" t="s">
        <v>4</v>
      </c>
      <c r="C11" s="17">
        <v>190.43</v>
      </c>
      <c r="D11" s="17">
        <v>1746.7</v>
      </c>
      <c r="E11" s="17">
        <v>1713.23</v>
      </c>
      <c r="F11" s="17">
        <v>16524.43</v>
      </c>
      <c r="G11" s="17">
        <v>1903.66</v>
      </c>
      <c r="H11" s="17">
        <v>18271.13</v>
      </c>
    </row>
    <row r="12" spans="1:8" s="4" customFormat="1" ht="30" customHeight="1">
      <c r="A12" s="171"/>
      <c r="B12" s="5" t="s">
        <v>5</v>
      </c>
      <c r="C12" s="17">
        <v>143.59</v>
      </c>
      <c r="D12" s="17">
        <v>1358.85</v>
      </c>
      <c r="E12" s="17">
        <v>1088.96</v>
      </c>
      <c r="F12" s="17">
        <v>9582.92</v>
      </c>
      <c r="G12" s="17">
        <v>1232.55</v>
      </c>
      <c r="H12" s="17">
        <v>10941.77</v>
      </c>
    </row>
    <row r="13" spans="1:8" s="4" customFormat="1" ht="30" customHeight="1">
      <c r="A13" s="171"/>
      <c r="B13" s="5" t="s">
        <v>6</v>
      </c>
      <c r="C13" s="17">
        <v>285.76</v>
      </c>
      <c r="D13" s="17">
        <v>2870.4</v>
      </c>
      <c r="E13" s="17">
        <v>1059.71</v>
      </c>
      <c r="F13" s="17">
        <v>8370.41</v>
      </c>
      <c r="G13" s="17">
        <v>1345.47</v>
      </c>
      <c r="H13" s="17">
        <v>11240.81</v>
      </c>
    </row>
    <row r="14" spans="1:8" s="4" customFormat="1" ht="30" customHeight="1">
      <c r="A14" s="171"/>
      <c r="B14" s="5" t="s">
        <v>41</v>
      </c>
      <c r="C14" s="17">
        <v>332.61</v>
      </c>
      <c r="D14" s="17">
        <v>3129.12</v>
      </c>
      <c r="E14" s="17">
        <v>426.79</v>
      </c>
      <c r="F14" s="17">
        <v>3627.31</v>
      </c>
      <c r="G14" s="17">
        <v>759.4</v>
      </c>
      <c r="H14" s="17">
        <v>6756.43</v>
      </c>
    </row>
    <row r="15" spans="1:8" s="4" customFormat="1" ht="30" customHeight="1">
      <c r="A15" s="171"/>
      <c r="B15" s="5" t="s">
        <v>7</v>
      </c>
      <c r="C15" s="17">
        <v>313.31</v>
      </c>
      <c r="D15" s="17">
        <v>2960.64</v>
      </c>
      <c r="E15" s="17">
        <v>914.7</v>
      </c>
      <c r="F15" s="17">
        <v>7885.22</v>
      </c>
      <c r="G15" s="17">
        <v>1228.01</v>
      </c>
      <c r="H15" s="17">
        <v>10845.86</v>
      </c>
    </row>
    <row r="16" spans="1:8" s="4" customFormat="1" ht="30" customHeight="1">
      <c r="A16" s="171"/>
      <c r="B16" s="5" t="s">
        <v>8</v>
      </c>
      <c r="C16" s="17">
        <v>449.79</v>
      </c>
      <c r="D16" s="17">
        <v>3863.87</v>
      </c>
      <c r="E16" s="17">
        <v>3600.89</v>
      </c>
      <c r="F16" s="17">
        <v>29443.26</v>
      </c>
      <c r="G16" s="17">
        <v>4050.68</v>
      </c>
      <c r="H16" s="17">
        <v>33307.13</v>
      </c>
    </row>
    <row r="17" spans="1:8" s="4" customFormat="1" ht="30" customHeight="1">
      <c r="A17" s="172"/>
      <c r="B17" s="5" t="s">
        <v>9</v>
      </c>
      <c r="C17" s="17">
        <v>224.1</v>
      </c>
      <c r="D17" s="17">
        <v>2049.21</v>
      </c>
      <c r="E17" s="17">
        <v>2119.47</v>
      </c>
      <c r="F17" s="17">
        <v>17961.58</v>
      </c>
      <c r="G17" s="17">
        <v>2343.57</v>
      </c>
      <c r="H17" s="17">
        <v>20010.79</v>
      </c>
    </row>
    <row r="18" spans="1:8" s="18" customFormat="1" ht="10.5" customHeight="1">
      <c r="A18" s="19"/>
      <c r="B18" s="20"/>
      <c r="C18" s="17"/>
      <c r="D18" s="17"/>
      <c r="E18" s="17"/>
      <c r="F18" s="17"/>
      <c r="G18" s="17"/>
      <c r="H18" s="17"/>
    </row>
    <row r="19" spans="1:8" s="4" customFormat="1" ht="30" customHeight="1">
      <c r="A19" s="170" t="s">
        <v>29</v>
      </c>
      <c r="B19" s="5" t="s">
        <v>10</v>
      </c>
      <c r="C19" s="17">
        <v>186.46</v>
      </c>
      <c r="D19" s="17">
        <v>1653.59</v>
      </c>
      <c r="E19" s="17">
        <v>1001.77</v>
      </c>
      <c r="F19" s="17">
        <v>8436.86</v>
      </c>
      <c r="G19" s="17">
        <v>1188.23</v>
      </c>
      <c r="H19" s="17">
        <v>10090.45</v>
      </c>
    </row>
    <row r="20" spans="1:8" s="4" customFormat="1" ht="30" customHeight="1">
      <c r="A20" s="171"/>
      <c r="B20" s="5" t="s">
        <v>11</v>
      </c>
      <c r="C20" s="17">
        <v>369.32</v>
      </c>
      <c r="D20" s="17">
        <v>3343.02</v>
      </c>
      <c r="E20" s="17">
        <v>3008.54</v>
      </c>
      <c r="F20" s="17">
        <v>24633.33</v>
      </c>
      <c r="G20" s="17">
        <v>3377.86</v>
      </c>
      <c r="H20" s="17">
        <v>27976.35</v>
      </c>
    </row>
    <row r="21" spans="1:8" s="4" customFormat="1" ht="30" customHeight="1">
      <c r="A21" s="171"/>
      <c r="B21" s="5" t="s">
        <v>12</v>
      </c>
      <c r="C21" s="17">
        <v>589.41</v>
      </c>
      <c r="D21" s="17">
        <v>5170.9</v>
      </c>
      <c r="E21" s="17">
        <v>2148.01</v>
      </c>
      <c r="F21" s="17">
        <v>16874.37</v>
      </c>
      <c r="G21" s="17">
        <v>2737.42</v>
      </c>
      <c r="H21" s="17">
        <v>22045.27</v>
      </c>
    </row>
    <row r="22" spans="1:8" s="4" customFormat="1" ht="30" customHeight="1">
      <c r="A22" s="172"/>
      <c r="B22" s="5" t="s">
        <v>13</v>
      </c>
      <c r="C22" s="17">
        <v>1596.25</v>
      </c>
      <c r="D22" s="17">
        <v>16223.55</v>
      </c>
      <c r="E22" s="17">
        <v>4270.77</v>
      </c>
      <c r="F22" s="17">
        <v>35473.18</v>
      </c>
      <c r="G22" s="17">
        <v>5867.02</v>
      </c>
      <c r="H22" s="17">
        <v>51696.73</v>
      </c>
    </row>
    <row r="23" spans="1:8" s="18" customFormat="1" ht="10.5" customHeight="1">
      <c r="A23" s="19"/>
      <c r="B23" s="20"/>
      <c r="C23" s="17"/>
      <c r="D23" s="17"/>
      <c r="E23" s="17"/>
      <c r="F23" s="17"/>
      <c r="G23" s="17"/>
      <c r="H23" s="17"/>
    </row>
    <row r="24" spans="1:8" s="4" customFormat="1" ht="30" customHeight="1">
      <c r="A24" s="170" t="s">
        <v>30</v>
      </c>
      <c r="B24" s="5" t="s">
        <v>14</v>
      </c>
      <c r="C24" s="17">
        <v>119.16</v>
      </c>
      <c r="D24" s="17">
        <v>1088.5</v>
      </c>
      <c r="E24" s="17">
        <v>2649.49</v>
      </c>
      <c r="F24" s="17">
        <v>21178.91</v>
      </c>
      <c r="G24" s="17">
        <v>2768.65</v>
      </c>
      <c r="H24" s="17">
        <v>22267.41</v>
      </c>
    </row>
    <row r="25" spans="1:8" s="4" customFormat="1" ht="30" customHeight="1">
      <c r="A25" s="171"/>
      <c r="B25" s="5" t="s">
        <v>15</v>
      </c>
      <c r="C25" s="17">
        <v>179.67</v>
      </c>
      <c r="D25" s="17">
        <v>1682.08</v>
      </c>
      <c r="E25" s="17">
        <v>1233.79</v>
      </c>
      <c r="F25" s="17">
        <v>10495.43</v>
      </c>
      <c r="G25" s="17">
        <v>1413.46</v>
      </c>
      <c r="H25" s="17">
        <v>12177.51</v>
      </c>
    </row>
    <row r="26" spans="1:8" s="4" customFormat="1" ht="30" customHeight="1">
      <c r="A26" s="171"/>
      <c r="B26" s="5" t="s">
        <v>16</v>
      </c>
      <c r="C26" s="17">
        <v>1045.96</v>
      </c>
      <c r="D26" s="17">
        <v>9579.76</v>
      </c>
      <c r="E26" s="17">
        <v>1114.93</v>
      </c>
      <c r="F26" s="17">
        <v>9285.79</v>
      </c>
      <c r="G26" s="17">
        <v>2160.89</v>
      </c>
      <c r="H26" s="17">
        <v>18865.55</v>
      </c>
    </row>
    <row r="27" spans="1:8" s="4" customFormat="1" ht="30" customHeight="1">
      <c r="A27" s="171"/>
      <c r="B27" s="5" t="s">
        <v>17</v>
      </c>
      <c r="C27" s="17">
        <v>150.46</v>
      </c>
      <c r="D27" s="17">
        <v>1451.25</v>
      </c>
      <c r="E27" s="17">
        <v>3483.79</v>
      </c>
      <c r="F27" s="17">
        <v>30299.48</v>
      </c>
      <c r="G27" s="17">
        <v>3634.25</v>
      </c>
      <c r="H27" s="17">
        <v>31750.73</v>
      </c>
    </row>
    <row r="28" spans="1:8" s="4" customFormat="1" ht="30" customHeight="1">
      <c r="A28" s="171"/>
      <c r="B28" s="5" t="s">
        <v>18</v>
      </c>
      <c r="C28" s="17">
        <v>588.26</v>
      </c>
      <c r="D28" s="17">
        <v>5484.53</v>
      </c>
      <c r="E28" s="17">
        <v>3965.17</v>
      </c>
      <c r="F28" s="17">
        <v>31992.22</v>
      </c>
      <c r="G28" s="17">
        <v>4553.43</v>
      </c>
      <c r="H28" s="17">
        <v>37476.75</v>
      </c>
    </row>
    <row r="29" spans="1:8" s="4" customFormat="1" ht="30" customHeight="1">
      <c r="A29" s="171"/>
      <c r="B29" s="5" t="s">
        <v>19</v>
      </c>
      <c r="C29" s="17">
        <v>624.21</v>
      </c>
      <c r="D29" s="17">
        <v>5855.18</v>
      </c>
      <c r="E29" s="17">
        <v>6244.16</v>
      </c>
      <c r="F29" s="17">
        <v>54746.38</v>
      </c>
      <c r="G29" s="17">
        <v>6868.37</v>
      </c>
      <c r="H29" s="17">
        <v>60601.56</v>
      </c>
    </row>
    <row r="30" spans="1:8" s="4" customFormat="1" ht="30" customHeight="1">
      <c r="A30" s="171"/>
      <c r="B30" s="5" t="s">
        <v>20</v>
      </c>
      <c r="C30" s="17">
        <v>199.84</v>
      </c>
      <c r="D30" s="17">
        <v>1820.1</v>
      </c>
      <c r="E30" s="17">
        <v>2293.96</v>
      </c>
      <c r="F30" s="17">
        <v>19867.11</v>
      </c>
      <c r="G30" s="17">
        <v>2493.8</v>
      </c>
      <c r="H30" s="17">
        <v>21687.21</v>
      </c>
    </row>
    <row r="31" spans="1:8" s="4" customFormat="1" ht="30" customHeight="1">
      <c r="A31" s="172"/>
      <c r="B31" s="5" t="s">
        <v>21</v>
      </c>
      <c r="C31" s="17">
        <v>109.36</v>
      </c>
      <c r="D31" s="17">
        <v>989.12</v>
      </c>
      <c r="E31" s="17">
        <v>1037.32</v>
      </c>
      <c r="F31" s="17">
        <v>8595.08</v>
      </c>
      <c r="G31" s="17">
        <v>1146.68</v>
      </c>
      <c r="H31" s="17">
        <v>9584.2</v>
      </c>
    </row>
    <row r="32" spans="1:8" s="18" customFormat="1" ht="11.25" customHeight="1">
      <c r="A32" s="19"/>
      <c r="B32" s="20"/>
      <c r="C32" s="17"/>
      <c r="D32" s="17"/>
      <c r="E32" s="17"/>
      <c r="F32" s="17"/>
      <c r="G32" s="17"/>
      <c r="H32" s="17"/>
    </row>
    <row r="33" spans="1:8" s="4" customFormat="1" ht="30" customHeight="1">
      <c r="A33" s="170" t="s">
        <v>31</v>
      </c>
      <c r="B33" s="5" t="s">
        <v>22</v>
      </c>
      <c r="C33" s="17">
        <v>784.11</v>
      </c>
      <c r="D33" s="17">
        <v>7467.22</v>
      </c>
      <c r="E33" s="17">
        <v>7873.32</v>
      </c>
      <c r="F33" s="17">
        <v>62090.96</v>
      </c>
      <c r="G33" s="17">
        <v>8657.43</v>
      </c>
      <c r="H33" s="17">
        <v>69558.18</v>
      </c>
    </row>
    <row r="34" spans="1:8" s="4" customFormat="1" ht="30" customHeight="1">
      <c r="A34" s="171"/>
      <c r="B34" s="5" t="s">
        <v>23</v>
      </c>
      <c r="C34" s="17">
        <v>624.39</v>
      </c>
      <c r="D34" s="17">
        <v>5742.19</v>
      </c>
      <c r="E34" s="17">
        <v>1263.26</v>
      </c>
      <c r="F34" s="17">
        <v>10472.83</v>
      </c>
      <c r="G34" s="17">
        <v>1887.65</v>
      </c>
      <c r="H34" s="17">
        <v>16215.02</v>
      </c>
    </row>
    <row r="35" spans="1:8" s="4" customFormat="1" ht="30" customHeight="1">
      <c r="A35" s="171"/>
      <c r="B35" s="5" t="s">
        <v>24</v>
      </c>
      <c r="C35" s="17">
        <v>935.59</v>
      </c>
      <c r="D35" s="17">
        <v>8535.98</v>
      </c>
      <c r="E35" s="17">
        <v>4659.74</v>
      </c>
      <c r="F35" s="17">
        <v>36030.13</v>
      </c>
      <c r="G35" s="17">
        <v>5595.33</v>
      </c>
      <c r="H35" s="17">
        <v>44566.11</v>
      </c>
    </row>
    <row r="36" spans="1:8" s="4" customFormat="1" ht="30" customHeight="1">
      <c r="A36" s="171"/>
      <c r="B36" s="5" t="s">
        <v>25</v>
      </c>
      <c r="C36" s="17">
        <v>965.57</v>
      </c>
      <c r="D36" s="17">
        <v>8768.8</v>
      </c>
      <c r="E36" s="17">
        <v>6798.49</v>
      </c>
      <c r="F36" s="17">
        <v>48402.45</v>
      </c>
      <c r="G36" s="17">
        <v>7764.06</v>
      </c>
      <c r="H36" s="17">
        <v>57171.25</v>
      </c>
    </row>
    <row r="37" spans="1:8" s="4" customFormat="1" ht="30" customHeight="1">
      <c r="A37" s="172"/>
      <c r="B37" s="5" t="s">
        <v>26</v>
      </c>
      <c r="C37" s="17">
        <v>1129.26</v>
      </c>
      <c r="D37" s="17">
        <v>10450.34</v>
      </c>
      <c r="E37" s="17">
        <v>5332.61</v>
      </c>
      <c r="F37" s="17">
        <v>44123.35</v>
      </c>
      <c r="G37" s="17">
        <v>6461.87</v>
      </c>
      <c r="H37" s="17">
        <v>54573.69</v>
      </c>
    </row>
    <row r="38" spans="1:8" s="18" customFormat="1" ht="11.25" customHeight="1">
      <c r="A38" s="20"/>
      <c r="B38" s="20"/>
      <c r="C38" s="17"/>
      <c r="D38" s="17"/>
      <c r="E38" s="17"/>
      <c r="F38" s="17"/>
      <c r="G38" s="17"/>
      <c r="H38" s="17"/>
    </row>
    <row r="39" spans="1:8" s="6" customFormat="1" ht="30" customHeight="1">
      <c r="A39" s="165" t="s">
        <v>1</v>
      </c>
      <c r="B39" s="166"/>
      <c r="C39" s="21">
        <v>13258.37</v>
      </c>
      <c r="D39" s="21">
        <v>123676.68</v>
      </c>
      <c r="E39" s="21">
        <v>70747.42</v>
      </c>
      <c r="F39" s="21">
        <v>579066.04</v>
      </c>
      <c r="G39" s="21">
        <v>84005.79</v>
      </c>
      <c r="H39" s="21">
        <v>702742.72</v>
      </c>
    </row>
    <row r="40" spans="1:8" ht="30" customHeight="1">
      <c r="A40" s="165" t="s">
        <v>164</v>
      </c>
      <c r="B40" s="166"/>
      <c r="C40" s="21">
        <v>13631.12</v>
      </c>
      <c r="D40" s="21">
        <v>122357.91</v>
      </c>
      <c r="E40" s="21">
        <v>62997.55</v>
      </c>
      <c r="F40" s="21">
        <v>513085.21</v>
      </c>
      <c r="G40" s="21">
        <v>76628.67</v>
      </c>
      <c r="H40" s="21">
        <v>635443.12</v>
      </c>
    </row>
    <row r="41" spans="1:8" ht="27" customHeight="1">
      <c r="A41" s="22"/>
      <c r="B41" s="23"/>
      <c r="C41" s="24"/>
      <c r="D41" s="24"/>
      <c r="E41" s="24"/>
      <c r="F41" s="24"/>
      <c r="G41" s="24"/>
      <c r="H41" s="24"/>
    </row>
  </sheetData>
  <sheetProtection/>
  <mergeCells count="16">
    <mergeCell ref="A39:B39"/>
    <mergeCell ref="A40:B40"/>
    <mergeCell ref="C6:H6"/>
    <mergeCell ref="G7:H7"/>
    <mergeCell ref="A9:A17"/>
    <mergeCell ref="A19:A22"/>
    <mergeCell ref="A24:A31"/>
    <mergeCell ref="A33:A37"/>
    <mergeCell ref="A6:A8"/>
    <mergeCell ref="B6:B8"/>
    <mergeCell ref="E7:F7"/>
    <mergeCell ref="C7:D7"/>
    <mergeCell ref="A1:H1"/>
    <mergeCell ref="A2:H2"/>
    <mergeCell ref="A3:H3"/>
    <mergeCell ref="A4:H4"/>
  </mergeCells>
  <printOptions gridLines="1"/>
  <pageMargins left="0.18" right="0.17" top="0.48" bottom="0.27" header="0.45" footer="0.34"/>
  <pageSetup fitToHeight="1" fitToWidth="1"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zoomScaleSheetLayoutView="100" zoomScalePageLayoutView="0" workbookViewId="0" topLeftCell="B23">
      <selection activeCell="D11" sqref="D11"/>
    </sheetView>
  </sheetViews>
  <sheetFormatPr defaultColWidth="9.140625" defaultRowHeight="12.75"/>
  <cols>
    <col min="2" max="2" width="36.28125" style="0" customWidth="1"/>
    <col min="3" max="4" width="19.8515625" style="0" customWidth="1"/>
    <col min="5" max="5" width="14.140625" style="0" customWidth="1"/>
    <col min="6" max="6" width="24.00390625" style="0" customWidth="1"/>
    <col min="7" max="7" width="17.8515625" style="0" customWidth="1"/>
    <col min="8" max="8" width="22.8515625" style="0" customWidth="1"/>
  </cols>
  <sheetData>
    <row r="1" spans="2:8" ht="18" hidden="1">
      <c r="B1" s="227" t="s">
        <v>191</v>
      </c>
      <c r="C1" s="227"/>
      <c r="D1" s="227"/>
      <c r="E1" s="227"/>
      <c r="F1" s="227"/>
      <c r="G1" s="227"/>
      <c r="H1" s="227"/>
    </row>
    <row r="2" spans="2:8" ht="18">
      <c r="B2" s="111"/>
      <c r="C2" s="111"/>
      <c r="D2" s="111"/>
      <c r="E2" s="111"/>
      <c r="F2" s="111"/>
      <c r="G2" s="111"/>
      <c r="H2" s="111" t="s">
        <v>192</v>
      </c>
    </row>
    <row r="3" spans="1:8" ht="18">
      <c r="A3" s="227" t="s">
        <v>193</v>
      </c>
      <c r="B3" s="227"/>
      <c r="C3" s="227"/>
      <c r="D3" s="227"/>
      <c r="E3" s="227"/>
      <c r="F3" s="227"/>
      <c r="G3" s="227"/>
      <c r="H3" s="227"/>
    </row>
    <row r="4" spans="2:8" ht="15">
      <c r="B4" s="112"/>
      <c r="C4" s="112"/>
      <c r="D4" s="112"/>
      <c r="E4" s="112"/>
      <c r="F4" s="112"/>
      <c r="G4" s="112"/>
      <c r="H4" s="112"/>
    </row>
    <row r="5" spans="2:8" ht="15">
      <c r="B5" s="112"/>
      <c r="C5" s="112"/>
      <c r="D5" s="112"/>
      <c r="E5" s="112"/>
      <c r="F5" s="112"/>
      <c r="G5" s="112"/>
      <c r="H5" s="112"/>
    </row>
    <row r="6" spans="2:8" ht="15.75">
      <c r="B6" s="112"/>
      <c r="C6" s="112"/>
      <c r="D6" s="112"/>
      <c r="E6" s="112"/>
      <c r="F6" s="112"/>
      <c r="G6" s="112"/>
      <c r="H6" s="113" t="s">
        <v>159</v>
      </c>
    </row>
    <row r="7" spans="1:8" ht="15.75" customHeight="1">
      <c r="A7" s="205" t="s">
        <v>27</v>
      </c>
      <c r="B7" s="225" t="s">
        <v>160</v>
      </c>
      <c r="C7" s="224" t="s">
        <v>194</v>
      </c>
      <c r="D7" s="224"/>
      <c r="E7" s="224"/>
      <c r="F7" s="224" t="s">
        <v>195</v>
      </c>
      <c r="G7" s="224"/>
      <c r="H7" s="224"/>
    </row>
    <row r="8" spans="1:8" ht="15.75">
      <c r="A8" s="205"/>
      <c r="B8" s="225"/>
      <c r="C8" s="151">
        <v>40878</v>
      </c>
      <c r="D8" s="151">
        <v>40513</v>
      </c>
      <c r="E8" s="104" t="s">
        <v>161</v>
      </c>
      <c r="F8" s="151">
        <v>40878</v>
      </c>
      <c r="G8" s="151">
        <v>40513</v>
      </c>
      <c r="H8" s="104" t="s">
        <v>161</v>
      </c>
    </row>
    <row r="9" spans="1:8" ht="15">
      <c r="A9" s="205" t="s">
        <v>28</v>
      </c>
      <c r="B9" s="105" t="s">
        <v>2</v>
      </c>
      <c r="C9" s="106">
        <v>2.56</v>
      </c>
      <c r="D9" s="106">
        <v>2.42</v>
      </c>
      <c r="E9" s="117">
        <v>5.79</v>
      </c>
      <c r="F9" s="106">
        <v>22.66</v>
      </c>
      <c r="G9" s="106">
        <v>19.98</v>
      </c>
      <c r="H9" s="117">
        <v>13.41</v>
      </c>
    </row>
    <row r="10" spans="1:8" ht="15">
      <c r="A10" s="205"/>
      <c r="B10" s="105" t="s">
        <v>3</v>
      </c>
      <c r="C10" s="106">
        <v>23.1</v>
      </c>
      <c r="D10" s="106">
        <v>21.96</v>
      </c>
      <c r="E10" s="117">
        <v>5.19</v>
      </c>
      <c r="F10" s="106">
        <v>208</v>
      </c>
      <c r="G10" s="106">
        <v>187.67</v>
      </c>
      <c r="H10" s="117">
        <v>10.83</v>
      </c>
    </row>
    <row r="11" spans="1:8" ht="15">
      <c r="A11" s="205"/>
      <c r="B11" s="105" t="s">
        <v>4</v>
      </c>
      <c r="C11" s="106">
        <v>19.04</v>
      </c>
      <c r="D11" s="106">
        <v>21.28</v>
      </c>
      <c r="E11" s="117">
        <v>-10.53</v>
      </c>
      <c r="F11" s="106">
        <v>182.71</v>
      </c>
      <c r="G11" s="106">
        <v>186.68</v>
      </c>
      <c r="H11" s="117">
        <v>-2.13</v>
      </c>
    </row>
    <row r="12" spans="1:8" ht="15">
      <c r="A12" s="205"/>
      <c r="B12" s="105" t="s">
        <v>5</v>
      </c>
      <c r="C12" s="106">
        <v>12.33</v>
      </c>
      <c r="D12" s="106">
        <v>12.33</v>
      </c>
      <c r="E12" s="117">
        <v>0</v>
      </c>
      <c r="F12" s="106">
        <v>109.42</v>
      </c>
      <c r="G12" s="106">
        <v>106.71</v>
      </c>
      <c r="H12" s="117">
        <v>2.54</v>
      </c>
    </row>
    <row r="13" spans="1:8" ht="15">
      <c r="A13" s="205"/>
      <c r="B13" s="51" t="s">
        <v>6</v>
      </c>
      <c r="C13" s="106">
        <v>13.45</v>
      </c>
      <c r="D13" s="106">
        <v>12.41</v>
      </c>
      <c r="E13" s="117">
        <v>8.38</v>
      </c>
      <c r="F13" s="106">
        <v>112.41</v>
      </c>
      <c r="G13" s="106">
        <v>108.22</v>
      </c>
      <c r="H13" s="117">
        <v>3.87</v>
      </c>
    </row>
    <row r="14" spans="1:8" ht="15">
      <c r="A14" s="205"/>
      <c r="B14" s="51" t="s">
        <v>41</v>
      </c>
      <c r="C14" s="106">
        <v>7.59</v>
      </c>
      <c r="D14" s="106">
        <v>4.57</v>
      </c>
      <c r="E14" s="117">
        <v>66.08</v>
      </c>
      <c r="F14" s="106">
        <v>67.56</v>
      </c>
      <c r="G14" s="106">
        <v>44.89</v>
      </c>
      <c r="H14" s="117">
        <v>50.5</v>
      </c>
    </row>
    <row r="15" spans="1:8" ht="15">
      <c r="A15" s="205"/>
      <c r="B15" s="105" t="s">
        <v>7</v>
      </c>
      <c r="C15" s="106">
        <v>12.28</v>
      </c>
      <c r="D15" s="106">
        <v>10.98</v>
      </c>
      <c r="E15" s="117">
        <v>11.84</v>
      </c>
      <c r="F15" s="106">
        <v>108.46</v>
      </c>
      <c r="G15" s="106">
        <v>93.76</v>
      </c>
      <c r="H15" s="117">
        <v>15.68</v>
      </c>
    </row>
    <row r="16" spans="1:8" ht="15">
      <c r="A16" s="205"/>
      <c r="B16" s="105" t="s">
        <v>8</v>
      </c>
      <c r="C16" s="106">
        <v>40.51</v>
      </c>
      <c r="D16" s="106">
        <v>36.52</v>
      </c>
      <c r="E16" s="117">
        <v>10.93</v>
      </c>
      <c r="F16" s="106">
        <v>333.07</v>
      </c>
      <c r="G16" s="106">
        <v>299.35</v>
      </c>
      <c r="H16" s="117">
        <v>11.26</v>
      </c>
    </row>
    <row r="17" spans="1:8" ht="15">
      <c r="A17" s="205"/>
      <c r="B17" s="105" t="s">
        <v>9</v>
      </c>
      <c r="C17" s="106">
        <v>23.44</v>
      </c>
      <c r="D17" s="106">
        <v>22.69</v>
      </c>
      <c r="E17" s="117">
        <v>3.31</v>
      </c>
      <c r="F17" s="106">
        <v>200.11</v>
      </c>
      <c r="G17" s="106">
        <v>188.93</v>
      </c>
      <c r="H17" s="117">
        <v>5.92</v>
      </c>
    </row>
    <row r="18" spans="1:8" ht="7.5" customHeight="1">
      <c r="A18" s="82"/>
      <c r="B18" s="107"/>
      <c r="C18" s="108"/>
      <c r="D18" s="108"/>
      <c r="E18" s="117"/>
      <c r="F18" s="108"/>
      <c r="G18" s="108"/>
      <c r="H18" s="117"/>
    </row>
    <row r="19" spans="1:8" ht="15">
      <c r="A19" s="205" t="s">
        <v>29</v>
      </c>
      <c r="B19" s="105" t="s">
        <v>10</v>
      </c>
      <c r="C19" s="106">
        <v>11.88</v>
      </c>
      <c r="D19" s="106">
        <v>11.62</v>
      </c>
      <c r="E19" s="117">
        <v>2.24</v>
      </c>
      <c r="F19" s="106">
        <v>100.9</v>
      </c>
      <c r="G19" s="106">
        <v>88.38</v>
      </c>
      <c r="H19" s="117">
        <v>14.17</v>
      </c>
    </row>
    <row r="20" spans="1:8" ht="15">
      <c r="A20" s="205"/>
      <c r="B20" s="105" t="s">
        <v>11</v>
      </c>
      <c r="C20" s="106">
        <v>33.78</v>
      </c>
      <c r="D20" s="106">
        <v>30.17</v>
      </c>
      <c r="E20" s="117">
        <v>11.97</v>
      </c>
      <c r="F20" s="106">
        <v>279.76</v>
      </c>
      <c r="G20" s="106">
        <v>245.34</v>
      </c>
      <c r="H20" s="117">
        <v>14.03</v>
      </c>
    </row>
    <row r="21" spans="1:8" ht="15">
      <c r="A21" s="205"/>
      <c r="B21" s="105" t="s">
        <v>12</v>
      </c>
      <c r="C21" s="106">
        <v>27.37</v>
      </c>
      <c r="D21" s="106">
        <v>23.49</v>
      </c>
      <c r="E21" s="117">
        <v>16.52</v>
      </c>
      <c r="F21" s="106">
        <v>220.45</v>
      </c>
      <c r="G21" s="106">
        <v>199.25</v>
      </c>
      <c r="H21" s="117">
        <v>10.64</v>
      </c>
    </row>
    <row r="22" spans="1:8" ht="15">
      <c r="A22" s="205"/>
      <c r="B22" s="105" t="s">
        <v>13</v>
      </c>
      <c r="C22" s="106">
        <v>58.67</v>
      </c>
      <c r="D22" s="106">
        <v>57.07</v>
      </c>
      <c r="E22" s="117">
        <v>2.8</v>
      </c>
      <c r="F22" s="106">
        <v>516.97</v>
      </c>
      <c r="G22" s="106">
        <v>449.58</v>
      </c>
      <c r="H22" s="117">
        <v>14.99</v>
      </c>
    </row>
    <row r="23" spans="1:8" ht="7.5" customHeight="1">
      <c r="A23" s="82"/>
      <c r="B23" s="107"/>
      <c r="C23" s="108"/>
      <c r="D23" s="108"/>
      <c r="E23" s="117"/>
      <c r="F23" s="108"/>
      <c r="G23" s="108"/>
      <c r="H23" s="117"/>
    </row>
    <row r="24" spans="1:8" ht="15">
      <c r="A24" s="205" t="s">
        <v>30</v>
      </c>
      <c r="B24" s="105" t="s">
        <v>14</v>
      </c>
      <c r="C24" s="106">
        <v>27.69</v>
      </c>
      <c r="D24" s="106">
        <v>30.05</v>
      </c>
      <c r="E24" s="117">
        <v>-7.85</v>
      </c>
      <c r="F24" s="106">
        <v>222.67</v>
      </c>
      <c r="G24" s="106">
        <v>239.6</v>
      </c>
      <c r="H24" s="117">
        <v>-7.07</v>
      </c>
    </row>
    <row r="25" spans="1:8" ht="15">
      <c r="A25" s="205"/>
      <c r="B25" s="105" t="s">
        <v>15</v>
      </c>
      <c r="C25" s="106">
        <v>14.13</v>
      </c>
      <c r="D25" s="106">
        <v>12.87</v>
      </c>
      <c r="E25" s="117">
        <v>9.79</v>
      </c>
      <c r="F25" s="106">
        <v>121.78</v>
      </c>
      <c r="G25" s="106">
        <v>115.38</v>
      </c>
      <c r="H25" s="117">
        <v>5.55</v>
      </c>
    </row>
    <row r="26" spans="1:8" ht="15">
      <c r="A26" s="205"/>
      <c r="B26" s="105" t="s">
        <v>16</v>
      </c>
      <c r="C26" s="106">
        <v>21.61</v>
      </c>
      <c r="D26" s="106">
        <v>18.48</v>
      </c>
      <c r="E26" s="117">
        <v>16.94</v>
      </c>
      <c r="F26" s="106">
        <v>188.66</v>
      </c>
      <c r="G26" s="106">
        <v>152.62</v>
      </c>
      <c r="H26" s="117">
        <v>23.61</v>
      </c>
    </row>
    <row r="27" spans="1:8" ht="15">
      <c r="A27" s="205"/>
      <c r="B27" s="105" t="s">
        <v>17</v>
      </c>
      <c r="C27" s="106">
        <v>36.34</v>
      </c>
      <c r="D27" s="106">
        <v>35.45</v>
      </c>
      <c r="E27" s="117">
        <v>2.51</v>
      </c>
      <c r="F27" s="106">
        <v>317.51</v>
      </c>
      <c r="G27" s="106">
        <v>334.11</v>
      </c>
      <c r="H27" s="117">
        <v>-4.97</v>
      </c>
    </row>
    <row r="28" spans="1:8" ht="15">
      <c r="A28" s="205"/>
      <c r="B28" s="105" t="s">
        <v>18</v>
      </c>
      <c r="C28" s="106">
        <v>45.53</v>
      </c>
      <c r="D28" s="106">
        <v>42.3</v>
      </c>
      <c r="E28" s="117">
        <v>7.64</v>
      </c>
      <c r="F28" s="106">
        <v>374.77</v>
      </c>
      <c r="G28" s="106">
        <v>344.33</v>
      </c>
      <c r="H28" s="117">
        <v>8.84</v>
      </c>
    </row>
    <row r="29" spans="1:8" ht="15">
      <c r="A29" s="205"/>
      <c r="B29" s="105" t="s">
        <v>19</v>
      </c>
      <c r="C29" s="106">
        <v>68.68</v>
      </c>
      <c r="D29" s="106">
        <v>68.27</v>
      </c>
      <c r="E29" s="117">
        <v>0.6</v>
      </c>
      <c r="F29" s="106">
        <v>606.02</v>
      </c>
      <c r="G29" s="106">
        <v>584.05</v>
      </c>
      <c r="H29" s="117">
        <v>3.76</v>
      </c>
    </row>
    <row r="30" spans="1:8" ht="15">
      <c r="A30" s="205"/>
      <c r="B30" s="105" t="s">
        <v>20</v>
      </c>
      <c r="C30" s="106">
        <v>24.94</v>
      </c>
      <c r="D30" s="106">
        <v>23.03</v>
      </c>
      <c r="E30" s="117">
        <v>8.29</v>
      </c>
      <c r="F30" s="106">
        <v>216.87</v>
      </c>
      <c r="G30" s="106">
        <v>198.21</v>
      </c>
      <c r="H30" s="117">
        <v>9.41</v>
      </c>
    </row>
    <row r="31" spans="1:8" ht="15">
      <c r="A31" s="205"/>
      <c r="B31" s="105" t="s">
        <v>21</v>
      </c>
      <c r="C31" s="106">
        <v>11.47</v>
      </c>
      <c r="D31" s="106">
        <v>10.74</v>
      </c>
      <c r="E31" s="117">
        <v>6.8</v>
      </c>
      <c r="F31" s="106">
        <v>95.84</v>
      </c>
      <c r="G31" s="106">
        <v>91.47</v>
      </c>
      <c r="H31" s="117">
        <v>4.78</v>
      </c>
    </row>
    <row r="32" spans="1:8" ht="7.5" customHeight="1">
      <c r="A32" s="82"/>
      <c r="B32" s="107"/>
      <c r="C32" s="108"/>
      <c r="D32" s="108"/>
      <c r="E32" s="117"/>
      <c r="F32" s="108"/>
      <c r="G32" s="108"/>
      <c r="H32" s="117"/>
    </row>
    <row r="33" spans="1:8" ht="15">
      <c r="A33" s="205" t="s">
        <v>31</v>
      </c>
      <c r="B33" s="105" t="s">
        <v>22</v>
      </c>
      <c r="C33" s="106">
        <v>86.57</v>
      </c>
      <c r="D33" s="106">
        <v>67.06</v>
      </c>
      <c r="E33" s="117">
        <v>29.09</v>
      </c>
      <c r="F33" s="106">
        <v>695.58</v>
      </c>
      <c r="G33" s="106">
        <v>522.68</v>
      </c>
      <c r="H33" s="117">
        <v>33.08</v>
      </c>
    </row>
    <row r="34" spans="1:8" ht="15">
      <c r="A34" s="205"/>
      <c r="B34" s="105" t="s">
        <v>23</v>
      </c>
      <c r="C34" s="106">
        <v>18.88</v>
      </c>
      <c r="D34" s="106">
        <v>19.66</v>
      </c>
      <c r="E34" s="117">
        <v>-3.97</v>
      </c>
      <c r="F34" s="106">
        <v>162.15</v>
      </c>
      <c r="G34" s="106">
        <v>161.06</v>
      </c>
      <c r="H34" s="117">
        <v>0.68</v>
      </c>
    </row>
    <row r="35" spans="1:8" ht="15">
      <c r="A35" s="205"/>
      <c r="B35" s="105" t="s">
        <v>24</v>
      </c>
      <c r="C35" s="106">
        <v>55.95</v>
      </c>
      <c r="D35" s="106">
        <v>51.98</v>
      </c>
      <c r="E35" s="117">
        <v>7.64</v>
      </c>
      <c r="F35" s="106">
        <v>445.66</v>
      </c>
      <c r="G35" s="106">
        <v>414.45</v>
      </c>
      <c r="H35" s="117">
        <v>7.53</v>
      </c>
    </row>
    <row r="36" spans="1:8" ht="15">
      <c r="A36" s="205"/>
      <c r="B36" s="87" t="s">
        <v>25</v>
      </c>
      <c r="C36" s="106">
        <v>77.64</v>
      </c>
      <c r="D36" s="106">
        <v>60.3</v>
      </c>
      <c r="E36" s="117">
        <v>28.76</v>
      </c>
      <c r="F36" s="106">
        <v>571.71</v>
      </c>
      <c r="G36" s="106">
        <v>485.53</v>
      </c>
      <c r="H36" s="117">
        <v>17.75</v>
      </c>
    </row>
    <row r="37" spans="1:8" ht="15">
      <c r="A37" s="205"/>
      <c r="B37" s="87" t="s">
        <v>26</v>
      </c>
      <c r="C37" s="106">
        <v>64.62</v>
      </c>
      <c r="D37" s="106">
        <v>59.01</v>
      </c>
      <c r="E37" s="117">
        <v>9.51</v>
      </c>
      <c r="F37" s="106">
        <v>545.74</v>
      </c>
      <c r="G37" s="106">
        <v>492.16</v>
      </c>
      <c r="H37" s="117">
        <v>10.89</v>
      </c>
    </row>
    <row r="38" spans="1:8" ht="7.5" customHeight="1">
      <c r="A38" s="86"/>
      <c r="B38" s="107"/>
      <c r="C38" s="108"/>
      <c r="D38" s="108"/>
      <c r="E38" s="117"/>
      <c r="F38" s="108"/>
      <c r="G38" s="108"/>
      <c r="H38" s="117"/>
    </row>
    <row r="39" spans="1:8" s="12" customFormat="1" ht="15.75">
      <c r="A39" s="220" t="s">
        <v>162</v>
      </c>
      <c r="B39" s="220"/>
      <c r="C39" s="110">
        <v>840.06</v>
      </c>
      <c r="D39" s="110">
        <v>766.29</v>
      </c>
      <c r="E39" s="92">
        <v>9.63</v>
      </c>
      <c r="F39" s="110">
        <v>7027.43</v>
      </c>
      <c r="G39" s="110">
        <v>6354.43</v>
      </c>
      <c r="H39" s="92">
        <v>10.59</v>
      </c>
    </row>
  </sheetData>
  <sheetProtection/>
  <mergeCells count="11">
    <mergeCell ref="A9:A17"/>
    <mergeCell ref="B1:H1"/>
    <mergeCell ref="A3:H3"/>
    <mergeCell ref="A7:A8"/>
    <mergeCell ref="B7:B8"/>
    <mergeCell ref="C7:E7"/>
    <mergeCell ref="F7:H7"/>
    <mergeCell ref="A19:A22"/>
    <mergeCell ref="A24:A31"/>
    <mergeCell ref="A33:A37"/>
    <mergeCell ref="A39:B39"/>
  </mergeCells>
  <printOptions/>
  <pageMargins left="0.75" right="0.75" top="1" bottom="1" header="0.5" footer="0.5"/>
  <pageSetup fitToHeight="1" fitToWidth="1" horizontalDpi="600" verticalDpi="600" orientation="landscape" scale="75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SheetLayoutView="100" zoomScalePageLayoutView="0" workbookViewId="0" topLeftCell="F22">
      <selection activeCell="B5" sqref="B5:B8"/>
    </sheetView>
  </sheetViews>
  <sheetFormatPr defaultColWidth="9.140625" defaultRowHeight="12.75"/>
  <cols>
    <col min="1" max="1" width="6.28125" style="13" bestFit="1" customWidth="1"/>
    <col min="2" max="2" width="32.421875" style="11" customWidth="1"/>
    <col min="3" max="11" width="8.28125" style="11" bestFit="1" customWidth="1"/>
    <col min="12" max="12" width="10.57421875" style="11" customWidth="1"/>
    <col min="13" max="13" width="9.8515625" style="11" customWidth="1"/>
    <col min="14" max="14" width="10.57421875" style="11" customWidth="1"/>
    <col min="15" max="15" width="13.00390625" style="11" customWidth="1"/>
    <col min="16" max="16" width="13.8515625" style="11" customWidth="1"/>
    <col min="17" max="16384" width="9.140625" style="11" customWidth="1"/>
  </cols>
  <sheetData>
    <row r="1" ht="15.75">
      <c r="P1" s="114" t="s">
        <v>196</v>
      </c>
    </row>
    <row r="2" ht="12.75">
      <c r="P2" s="115"/>
    </row>
    <row r="3" spans="2:16" ht="18">
      <c r="B3" s="232" t="s">
        <v>197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</row>
    <row r="4" spans="2:16" ht="18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ht="12.75">
      <c r="A5" s="197" t="s">
        <v>27</v>
      </c>
      <c r="B5" s="233" t="s">
        <v>46</v>
      </c>
      <c r="C5" s="198" t="s">
        <v>198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231" t="s">
        <v>199</v>
      </c>
      <c r="P5" s="231" t="s">
        <v>200</v>
      </c>
    </row>
    <row r="6" spans="1:16" ht="18" customHeight="1">
      <c r="A6" s="197"/>
      <c r="B6" s="233"/>
      <c r="C6" s="231">
        <v>40637</v>
      </c>
      <c r="D6" s="231">
        <v>40667</v>
      </c>
      <c r="E6" s="231">
        <v>40698</v>
      </c>
      <c r="F6" s="231">
        <v>40728</v>
      </c>
      <c r="G6" s="231">
        <v>40759</v>
      </c>
      <c r="H6" s="231">
        <v>40790</v>
      </c>
      <c r="I6" s="231">
        <v>40820</v>
      </c>
      <c r="J6" s="231">
        <v>40851</v>
      </c>
      <c r="K6" s="231">
        <v>40881</v>
      </c>
      <c r="L6" s="231" t="s">
        <v>201</v>
      </c>
      <c r="M6" s="230" t="s">
        <v>202</v>
      </c>
      <c r="N6" s="230" t="s">
        <v>203</v>
      </c>
      <c r="O6" s="231"/>
      <c r="P6" s="231"/>
    </row>
    <row r="7" spans="1:16" ht="36" customHeight="1">
      <c r="A7" s="197"/>
      <c r="B7" s="233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0"/>
      <c r="N7" s="230"/>
      <c r="O7" s="231"/>
      <c r="P7" s="231"/>
    </row>
    <row r="8" spans="1:16" ht="24.75" customHeight="1">
      <c r="A8" s="197"/>
      <c r="B8" s="233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0"/>
      <c r="N8" s="230"/>
      <c r="O8" s="231"/>
      <c r="P8" s="231"/>
    </row>
    <row r="9" spans="1:16" s="118" customFormat="1" ht="15.75">
      <c r="A9" s="228" t="s">
        <v>28</v>
      </c>
      <c r="B9" s="105" t="s">
        <v>2</v>
      </c>
      <c r="C9" s="117">
        <v>2.47</v>
      </c>
      <c r="D9" s="117">
        <v>2.35</v>
      </c>
      <c r="E9" s="117">
        <v>2.62</v>
      </c>
      <c r="F9" s="117">
        <v>2.45</v>
      </c>
      <c r="G9" s="117">
        <v>2.56</v>
      </c>
      <c r="H9" s="117">
        <v>2.52</v>
      </c>
      <c r="I9" s="117">
        <v>2.57</v>
      </c>
      <c r="J9" s="117">
        <v>2.54</v>
      </c>
      <c r="K9" s="117">
        <f>ROUND('[1]Rev Dec11 Vs Dec10'!K7/100,2)</f>
        <v>2.56</v>
      </c>
      <c r="L9" s="117">
        <f>ROUND(AVERAGE(C9:K9),2)</f>
        <v>2.52</v>
      </c>
      <c r="M9" s="117">
        <f aca="true" t="shared" si="0" ref="M9:M18">K9-L9</f>
        <v>0.040000000000000036</v>
      </c>
      <c r="N9" s="117">
        <f>K9-J9</f>
        <v>0.020000000000000018</v>
      </c>
      <c r="O9" s="117">
        <f>M9/L9*100</f>
        <v>1.5873015873015885</v>
      </c>
      <c r="P9" s="117">
        <f>ROUND(N9/J9*100,2)</f>
        <v>0.79</v>
      </c>
    </row>
    <row r="10" spans="1:16" ht="15">
      <c r="A10" s="228"/>
      <c r="B10" s="119" t="s">
        <v>3</v>
      </c>
      <c r="C10" s="117">
        <v>22.26</v>
      </c>
      <c r="D10" s="117">
        <v>22.86</v>
      </c>
      <c r="E10" s="117">
        <v>23.98</v>
      </c>
      <c r="F10" s="117">
        <v>22.99</v>
      </c>
      <c r="G10" s="117">
        <v>23.02</v>
      </c>
      <c r="H10" s="117">
        <v>22.95</v>
      </c>
      <c r="I10" s="117">
        <v>22.72</v>
      </c>
      <c r="J10" s="117">
        <v>24.11</v>
      </c>
      <c r="K10" s="117">
        <f>ROUND('[1]Rev Dec11 Vs Dec10'!K8/100,2)</f>
        <v>23.1</v>
      </c>
      <c r="L10" s="117">
        <f aca="true" t="shared" si="1" ref="L10:L37">ROUND(AVERAGE(C10:K10),2)</f>
        <v>23.11</v>
      </c>
      <c r="M10" s="117">
        <f t="shared" si="0"/>
        <v>-0.00999999999999801</v>
      </c>
      <c r="N10" s="117">
        <f aca="true" t="shared" si="2" ref="N10:N39">K10-J10</f>
        <v>-1.009999999999998</v>
      </c>
      <c r="O10" s="117">
        <f aca="true" t="shared" si="3" ref="O10:O37">M10/L10*100</f>
        <v>-0.043271311120718345</v>
      </c>
      <c r="P10" s="117">
        <f aca="true" t="shared" si="4" ref="P10:P39">ROUND(N10/J10*100,2)</f>
        <v>-4.19</v>
      </c>
    </row>
    <row r="11" spans="1:16" s="120" customFormat="1" ht="15">
      <c r="A11" s="228"/>
      <c r="B11" s="50" t="s">
        <v>4</v>
      </c>
      <c r="C11" s="117">
        <v>15.97</v>
      </c>
      <c r="D11" s="117">
        <v>20.62</v>
      </c>
      <c r="E11" s="117">
        <v>21.02</v>
      </c>
      <c r="F11" s="117">
        <v>20.02</v>
      </c>
      <c r="G11" s="117">
        <v>21.49</v>
      </c>
      <c r="H11" s="117">
        <v>26.68</v>
      </c>
      <c r="I11" s="117">
        <v>17.63</v>
      </c>
      <c r="J11" s="117">
        <v>20.24</v>
      </c>
      <c r="K11" s="117">
        <f>ROUND('[1]Rev Dec11 Vs Dec10'!K9/100,2)</f>
        <v>19.04</v>
      </c>
      <c r="L11" s="117">
        <f t="shared" si="1"/>
        <v>20.3</v>
      </c>
      <c r="M11" s="117">
        <f t="shared" si="0"/>
        <v>-1.2600000000000016</v>
      </c>
      <c r="N11" s="117">
        <f t="shared" si="2"/>
        <v>-1.1999999999999993</v>
      </c>
      <c r="O11" s="117">
        <f t="shared" si="3"/>
        <v>-6.206896551724146</v>
      </c>
      <c r="P11" s="117">
        <f t="shared" si="4"/>
        <v>-5.93</v>
      </c>
    </row>
    <row r="12" spans="1:16" s="120" customFormat="1" ht="15">
      <c r="A12" s="228"/>
      <c r="B12" s="50" t="s">
        <v>5</v>
      </c>
      <c r="C12" s="117">
        <v>10.34</v>
      </c>
      <c r="D12" s="117">
        <v>11.21</v>
      </c>
      <c r="E12" s="117">
        <v>10.12</v>
      </c>
      <c r="F12" s="117">
        <v>10.95</v>
      </c>
      <c r="G12" s="117">
        <v>15.79</v>
      </c>
      <c r="H12" s="117">
        <v>12.77</v>
      </c>
      <c r="I12" s="117">
        <v>14.1</v>
      </c>
      <c r="J12" s="117">
        <v>11.81</v>
      </c>
      <c r="K12" s="117">
        <f>ROUND('[1]Rev Dec11 Vs Dec10'!K10/100,2)</f>
        <v>12.33</v>
      </c>
      <c r="L12" s="117">
        <f t="shared" si="1"/>
        <v>12.16</v>
      </c>
      <c r="M12" s="117">
        <f t="shared" si="0"/>
        <v>0.16999999999999993</v>
      </c>
      <c r="N12" s="117">
        <f t="shared" si="2"/>
        <v>0.5199999999999996</v>
      </c>
      <c r="O12" s="117">
        <f t="shared" si="3"/>
        <v>1.398026315789473</v>
      </c>
      <c r="P12" s="117">
        <f t="shared" si="4"/>
        <v>4.4</v>
      </c>
    </row>
    <row r="13" spans="1:16" ht="15">
      <c r="A13" s="228"/>
      <c r="B13" s="51" t="s">
        <v>6</v>
      </c>
      <c r="C13" s="117">
        <v>11.5</v>
      </c>
      <c r="D13" s="117">
        <v>12.87</v>
      </c>
      <c r="E13" s="117">
        <v>12.11</v>
      </c>
      <c r="F13" s="117">
        <v>12.05</v>
      </c>
      <c r="G13" s="117">
        <v>12.72</v>
      </c>
      <c r="H13" s="117">
        <v>13.01</v>
      </c>
      <c r="I13" s="117">
        <v>11.99</v>
      </c>
      <c r="J13" s="117">
        <v>12.71</v>
      </c>
      <c r="K13" s="117">
        <f>ROUND('[1]Rev Dec11 Vs Dec10'!K11/100,2)</f>
        <v>13.45</v>
      </c>
      <c r="L13" s="117">
        <f t="shared" si="1"/>
        <v>12.49</v>
      </c>
      <c r="M13" s="117">
        <f t="shared" si="0"/>
        <v>0.9599999999999991</v>
      </c>
      <c r="N13" s="117">
        <f t="shared" si="2"/>
        <v>0.7399999999999984</v>
      </c>
      <c r="O13" s="117">
        <f t="shared" si="3"/>
        <v>7.6861489191353005</v>
      </c>
      <c r="P13" s="117">
        <f t="shared" si="4"/>
        <v>5.82</v>
      </c>
    </row>
    <row r="14" spans="1:16" ht="15">
      <c r="A14" s="228"/>
      <c r="B14" s="51" t="s">
        <v>41</v>
      </c>
      <c r="C14" s="117">
        <v>7.37</v>
      </c>
      <c r="D14" s="117">
        <v>7.09</v>
      </c>
      <c r="E14" s="117">
        <v>7.51</v>
      </c>
      <c r="F14" s="117">
        <v>7.45</v>
      </c>
      <c r="G14" s="117">
        <v>7.45</v>
      </c>
      <c r="H14" s="117">
        <v>8.24</v>
      </c>
      <c r="I14" s="117">
        <v>7.34</v>
      </c>
      <c r="J14" s="117">
        <v>7.53</v>
      </c>
      <c r="K14" s="117">
        <f>ROUND('[1]Rev Dec11 Vs Dec10'!K12/100,2)</f>
        <v>7.59</v>
      </c>
      <c r="L14" s="117">
        <f t="shared" si="1"/>
        <v>7.51</v>
      </c>
      <c r="M14" s="117">
        <f t="shared" si="0"/>
        <v>0.08000000000000007</v>
      </c>
      <c r="N14" s="117">
        <f t="shared" si="2"/>
        <v>0.05999999999999961</v>
      </c>
      <c r="O14" s="117">
        <f t="shared" si="3"/>
        <v>1.0652463382157134</v>
      </c>
      <c r="P14" s="117">
        <f t="shared" si="4"/>
        <v>0.8</v>
      </c>
    </row>
    <row r="15" spans="1:16" ht="15">
      <c r="A15" s="228"/>
      <c r="B15" s="119" t="s">
        <v>7</v>
      </c>
      <c r="C15" s="117">
        <v>12.51</v>
      </c>
      <c r="D15" s="117">
        <v>11.78</v>
      </c>
      <c r="E15" s="117">
        <v>11.81</v>
      </c>
      <c r="F15" s="117">
        <v>12.23</v>
      </c>
      <c r="G15" s="117">
        <v>11.69</v>
      </c>
      <c r="H15" s="117">
        <v>12.18</v>
      </c>
      <c r="I15" s="117">
        <v>11.59</v>
      </c>
      <c r="J15" s="117">
        <v>12.4</v>
      </c>
      <c r="K15" s="117">
        <f>ROUND('[1]Rev Dec11 Vs Dec10'!K13/100,2)</f>
        <v>12.28</v>
      </c>
      <c r="L15" s="117">
        <f t="shared" si="1"/>
        <v>12.05</v>
      </c>
      <c r="M15" s="117">
        <f t="shared" si="0"/>
        <v>0.22999999999999865</v>
      </c>
      <c r="N15" s="117">
        <f t="shared" si="2"/>
        <v>-0.120000000000001</v>
      </c>
      <c r="O15" s="117">
        <f t="shared" si="3"/>
        <v>1.9087136929460469</v>
      </c>
      <c r="P15" s="117">
        <f t="shared" si="4"/>
        <v>-0.97</v>
      </c>
    </row>
    <row r="16" spans="1:16" s="120" customFormat="1" ht="15">
      <c r="A16" s="228"/>
      <c r="B16" s="50" t="s">
        <v>8</v>
      </c>
      <c r="C16" s="117">
        <v>33.53</v>
      </c>
      <c r="D16" s="117">
        <v>36.43</v>
      </c>
      <c r="E16" s="117">
        <v>37.88</v>
      </c>
      <c r="F16" s="117">
        <v>35.97</v>
      </c>
      <c r="G16" s="117">
        <v>37.13</v>
      </c>
      <c r="H16" s="117">
        <v>36.33</v>
      </c>
      <c r="I16" s="117">
        <v>38.15</v>
      </c>
      <c r="J16" s="117">
        <v>37.15</v>
      </c>
      <c r="K16" s="117">
        <f>ROUND('[1]Rev Dec11 Vs Dec10'!K14/100,2)</f>
        <v>40.51</v>
      </c>
      <c r="L16" s="117">
        <f t="shared" si="1"/>
        <v>37.01</v>
      </c>
      <c r="M16" s="117">
        <f t="shared" si="0"/>
        <v>3.5</v>
      </c>
      <c r="N16" s="117">
        <f t="shared" si="2"/>
        <v>3.3599999999999994</v>
      </c>
      <c r="O16" s="117">
        <f t="shared" si="3"/>
        <v>9.456903539583896</v>
      </c>
      <c r="P16" s="117">
        <f t="shared" si="4"/>
        <v>9.04</v>
      </c>
    </row>
    <row r="17" spans="1:16" ht="15">
      <c r="A17" s="228"/>
      <c r="B17" s="119" t="s">
        <v>9</v>
      </c>
      <c r="C17" s="117">
        <v>22.5</v>
      </c>
      <c r="D17" s="117">
        <v>23.08</v>
      </c>
      <c r="E17" s="117">
        <v>17.84</v>
      </c>
      <c r="F17" s="117">
        <v>25.89</v>
      </c>
      <c r="G17" s="117">
        <v>20.96</v>
      </c>
      <c r="H17" s="117">
        <v>23.13</v>
      </c>
      <c r="I17" s="117">
        <v>21.25</v>
      </c>
      <c r="J17" s="117">
        <v>22.02</v>
      </c>
      <c r="K17" s="117">
        <f>ROUND('[1]Rev Dec11 Vs Dec10'!K15/100,2)</f>
        <v>23.44</v>
      </c>
      <c r="L17" s="117">
        <f t="shared" si="1"/>
        <v>22.23</v>
      </c>
      <c r="M17" s="117">
        <f t="shared" si="0"/>
        <v>1.2100000000000009</v>
      </c>
      <c r="N17" s="117">
        <f t="shared" si="2"/>
        <v>1.4200000000000017</v>
      </c>
      <c r="O17" s="117">
        <f t="shared" si="3"/>
        <v>5.443094916779131</v>
      </c>
      <c r="P17" s="117">
        <f t="shared" si="4"/>
        <v>6.45</v>
      </c>
    </row>
    <row r="18" spans="1:16" s="13" customFormat="1" ht="15.75">
      <c r="A18" s="228" t="s">
        <v>204</v>
      </c>
      <c r="B18" s="228"/>
      <c r="C18" s="92">
        <f>SUM(C9:C17)</f>
        <v>138.45000000000002</v>
      </c>
      <c r="D18" s="92">
        <f>SUM(D9:D17)</f>
        <v>148.29000000000002</v>
      </c>
      <c r="E18" s="92">
        <f>SUM(E9:E17)</f>
        <v>144.89000000000001</v>
      </c>
      <c r="F18" s="92">
        <v>150</v>
      </c>
      <c r="G18" s="92">
        <v>152.81</v>
      </c>
      <c r="H18" s="92">
        <v>157.81</v>
      </c>
      <c r="I18" s="92">
        <v>147.34</v>
      </c>
      <c r="J18" s="92">
        <v>150.51</v>
      </c>
      <c r="K18" s="92">
        <f>SUM(K9:K17)</f>
        <v>154.3</v>
      </c>
      <c r="L18" s="92">
        <f t="shared" si="1"/>
        <v>149.38</v>
      </c>
      <c r="M18" s="92">
        <f t="shared" si="0"/>
        <v>4.920000000000016</v>
      </c>
      <c r="N18" s="92">
        <f t="shared" si="2"/>
        <v>3.7900000000000205</v>
      </c>
      <c r="O18" s="92">
        <f t="shared" si="3"/>
        <v>3.293613602891964</v>
      </c>
      <c r="P18" s="92">
        <f t="shared" si="4"/>
        <v>2.52</v>
      </c>
    </row>
    <row r="19" spans="1:16" s="120" customFormat="1" ht="15">
      <c r="A19" s="229" t="s">
        <v>29</v>
      </c>
      <c r="B19" s="50" t="s">
        <v>10</v>
      </c>
      <c r="C19" s="117">
        <v>10.58</v>
      </c>
      <c r="D19" s="117">
        <v>11.54</v>
      </c>
      <c r="E19" s="117">
        <v>11.03</v>
      </c>
      <c r="F19" s="117">
        <v>11.17</v>
      </c>
      <c r="G19" s="117">
        <v>11.3</v>
      </c>
      <c r="H19" s="117">
        <v>10.82</v>
      </c>
      <c r="I19" s="117">
        <v>11.53</v>
      </c>
      <c r="J19" s="117">
        <v>11.04</v>
      </c>
      <c r="K19" s="117">
        <f>ROUND('[1]Rev Dec11 Vs Dec10'!K17/100,2)</f>
        <v>11.88</v>
      </c>
      <c r="L19" s="117">
        <f t="shared" si="1"/>
        <v>11.21</v>
      </c>
      <c r="M19" s="117">
        <f>K19-L19</f>
        <v>0.6699999999999999</v>
      </c>
      <c r="N19" s="117">
        <f t="shared" si="2"/>
        <v>0.8400000000000016</v>
      </c>
      <c r="O19" s="117">
        <f t="shared" si="3"/>
        <v>5.976806422836751</v>
      </c>
      <c r="P19" s="117">
        <f t="shared" si="4"/>
        <v>7.61</v>
      </c>
    </row>
    <row r="20" spans="1:16" s="120" customFormat="1" ht="15">
      <c r="A20" s="229"/>
      <c r="B20" s="50" t="s">
        <v>11</v>
      </c>
      <c r="C20" s="117">
        <v>26.68</v>
      </c>
      <c r="D20" s="117">
        <v>29.56</v>
      </c>
      <c r="E20" s="117">
        <v>30.67</v>
      </c>
      <c r="F20" s="117">
        <v>29.61</v>
      </c>
      <c r="G20" s="117">
        <v>35.23</v>
      </c>
      <c r="H20" s="117">
        <v>33.62</v>
      </c>
      <c r="I20" s="117">
        <v>31.24</v>
      </c>
      <c r="J20" s="117">
        <v>29.36</v>
      </c>
      <c r="K20" s="117">
        <f>ROUND('[1]Rev Dec11 Vs Dec10'!K18/100,2)</f>
        <v>33.78</v>
      </c>
      <c r="L20" s="117">
        <f t="shared" si="1"/>
        <v>31.08</v>
      </c>
      <c r="M20" s="117">
        <f>K20-L20</f>
        <v>2.700000000000003</v>
      </c>
      <c r="N20" s="117">
        <f t="shared" si="2"/>
        <v>4.420000000000002</v>
      </c>
      <c r="O20" s="117">
        <f t="shared" si="3"/>
        <v>8.687258687258696</v>
      </c>
      <c r="P20" s="117">
        <f t="shared" si="4"/>
        <v>15.05</v>
      </c>
    </row>
    <row r="21" spans="1:16" s="120" customFormat="1" ht="15">
      <c r="A21" s="229"/>
      <c r="B21" s="50" t="s">
        <v>12</v>
      </c>
      <c r="C21" s="117">
        <v>22.79</v>
      </c>
      <c r="D21" s="117">
        <v>22.9</v>
      </c>
      <c r="E21" s="117">
        <v>23.07</v>
      </c>
      <c r="F21" s="117">
        <v>22.36</v>
      </c>
      <c r="G21" s="117">
        <v>23.91</v>
      </c>
      <c r="H21" s="117">
        <v>25.34</v>
      </c>
      <c r="I21" s="117">
        <v>27.73</v>
      </c>
      <c r="J21" s="117">
        <v>24.96</v>
      </c>
      <c r="K21" s="117">
        <f>ROUND('[1]Rev Dec11 Vs Dec10'!K19/100,2)</f>
        <v>27.37</v>
      </c>
      <c r="L21" s="117">
        <f t="shared" si="1"/>
        <v>24.49</v>
      </c>
      <c r="M21" s="117">
        <f>K21-L21</f>
        <v>2.8800000000000026</v>
      </c>
      <c r="N21" s="117">
        <f t="shared" si="2"/>
        <v>2.41</v>
      </c>
      <c r="O21" s="117">
        <f t="shared" si="3"/>
        <v>11.759902000816671</v>
      </c>
      <c r="P21" s="117">
        <f t="shared" si="4"/>
        <v>9.66</v>
      </c>
    </row>
    <row r="22" spans="1:16" ht="15">
      <c r="A22" s="229"/>
      <c r="B22" s="119" t="s">
        <v>13</v>
      </c>
      <c r="C22" s="117">
        <v>55.39</v>
      </c>
      <c r="D22" s="117">
        <v>60.72</v>
      </c>
      <c r="E22" s="117">
        <v>60.69</v>
      </c>
      <c r="F22" s="117">
        <v>55.47</v>
      </c>
      <c r="G22" s="117">
        <v>57.64</v>
      </c>
      <c r="H22" s="117">
        <v>55.51</v>
      </c>
      <c r="I22" s="117">
        <v>58.14</v>
      </c>
      <c r="J22" s="117">
        <v>54.73</v>
      </c>
      <c r="K22" s="117">
        <f>ROUND('[1]Rev Dec11 Vs Dec10'!K20/100,2)</f>
        <v>58.67</v>
      </c>
      <c r="L22" s="117">
        <f t="shared" si="1"/>
        <v>57.44</v>
      </c>
      <c r="M22" s="117">
        <f>K22-L22</f>
        <v>1.230000000000004</v>
      </c>
      <c r="N22" s="117">
        <f t="shared" si="2"/>
        <v>3.940000000000005</v>
      </c>
      <c r="O22" s="117">
        <f t="shared" si="3"/>
        <v>2.1413649025069708</v>
      </c>
      <c r="P22" s="117">
        <f t="shared" si="4"/>
        <v>7.2</v>
      </c>
    </row>
    <row r="23" spans="1:16" s="13" customFormat="1" ht="15.75">
      <c r="A23" s="228" t="s">
        <v>204</v>
      </c>
      <c r="B23" s="228"/>
      <c r="C23" s="92">
        <f>SUM(C19:C22)</f>
        <v>115.44</v>
      </c>
      <c r="D23" s="92">
        <f>SUM(D19:D22)</f>
        <v>124.72</v>
      </c>
      <c r="E23" s="92">
        <f>SUM(E19:E22)</f>
        <v>125.46000000000001</v>
      </c>
      <c r="F23" s="92">
        <v>118.61</v>
      </c>
      <c r="G23" s="92">
        <v>128.08</v>
      </c>
      <c r="H23" s="92">
        <v>125.29</v>
      </c>
      <c r="I23" s="92">
        <v>128.64</v>
      </c>
      <c r="J23" s="92">
        <v>120.09</v>
      </c>
      <c r="K23" s="92">
        <f>SUM(K19:K22)</f>
        <v>131.7</v>
      </c>
      <c r="L23" s="92">
        <f>ROUND(AVERAGE(C23:K23),2)</f>
        <v>124.23</v>
      </c>
      <c r="M23" s="92">
        <f>K23-L23</f>
        <v>7.469999999999985</v>
      </c>
      <c r="N23" s="92">
        <f t="shared" si="2"/>
        <v>11.609999999999985</v>
      </c>
      <c r="O23" s="92">
        <f>M23/L23*100</f>
        <v>6.013040328423074</v>
      </c>
      <c r="P23" s="92">
        <f t="shared" si="4"/>
        <v>9.67</v>
      </c>
    </row>
    <row r="24" spans="1:16" ht="15">
      <c r="A24" s="197" t="s">
        <v>30</v>
      </c>
      <c r="B24" s="119" t="s">
        <v>14</v>
      </c>
      <c r="C24" s="117">
        <v>21.92</v>
      </c>
      <c r="D24" s="117">
        <v>24.21</v>
      </c>
      <c r="E24" s="117">
        <v>24.77</v>
      </c>
      <c r="F24" s="117">
        <v>26.67</v>
      </c>
      <c r="G24" s="117">
        <v>27.94</v>
      </c>
      <c r="H24" s="117">
        <v>23.74</v>
      </c>
      <c r="I24" s="117">
        <v>24.58</v>
      </c>
      <c r="J24" s="117">
        <v>21.15</v>
      </c>
      <c r="K24" s="117">
        <f>ROUND('[1]Rev Dec11 Vs Dec10'!K22/100,2)</f>
        <v>27.69</v>
      </c>
      <c r="L24" s="117">
        <f t="shared" si="1"/>
        <v>24.74</v>
      </c>
      <c r="M24" s="117">
        <f aca="true" t="shared" si="5" ref="M24:M39">K24-L24</f>
        <v>2.950000000000003</v>
      </c>
      <c r="N24" s="117">
        <f t="shared" si="2"/>
        <v>6.540000000000003</v>
      </c>
      <c r="O24" s="117">
        <f t="shared" si="3"/>
        <v>11.92400970088926</v>
      </c>
      <c r="P24" s="117">
        <f t="shared" si="4"/>
        <v>30.92</v>
      </c>
    </row>
    <row r="25" spans="1:16" ht="15">
      <c r="A25" s="197"/>
      <c r="B25" s="119" t="s">
        <v>15</v>
      </c>
      <c r="C25" s="117">
        <v>11.73</v>
      </c>
      <c r="D25" s="117">
        <v>13.62</v>
      </c>
      <c r="E25" s="117">
        <v>13.75</v>
      </c>
      <c r="F25" s="117">
        <v>13.26</v>
      </c>
      <c r="G25" s="117">
        <v>14.12</v>
      </c>
      <c r="H25" s="117">
        <v>13.75</v>
      </c>
      <c r="I25" s="117">
        <v>13.87</v>
      </c>
      <c r="J25" s="117">
        <v>13.54</v>
      </c>
      <c r="K25" s="117">
        <f>ROUND('[1]Rev Dec11 Vs Dec10'!K23/100,2)</f>
        <v>14.13</v>
      </c>
      <c r="L25" s="117">
        <f t="shared" si="1"/>
        <v>13.53</v>
      </c>
      <c r="M25" s="117">
        <f t="shared" si="5"/>
        <v>0.6000000000000014</v>
      </c>
      <c r="N25" s="117">
        <f t="shared" si="2"/>
        <v>0.5900000000000016</v>
      </c>
      <c r="O25" s="117">
        <f t="shared" si="3"/>
        <v>4.43458980044347</v>
      </c>
      <c r="P25" s="117">
        <f t="shared" si="4"/>
        <v>4.36</v>
      </c>
    </row>
    <row r="26" spans="1:16" s="120" customFormat="1" ht="15">
      <c r="A26" s="197"/>
      <c r="B26" s="50" t="s">
        <v>16</v>
      </c>
      <c r="C26" s="117">
        <v>19.17</v>
      </c>
      <c r="D26" s="117">
        <v>20.55</v>
      </c>
      <c r="E26" s="117">
        <v>20.87</v>
      </c>
      <c r="F26" s="117">
        <v>20.83</v>
      </c>
      <c r="G26" s="117">
        <v>23.66</v>
      </c>
      <c r="H26" s="117">
        <v>20.05</v>
      </c>
      <c r="I26" s="117">
        <v>20.71</v>
      </c>
      <c r="J26" s="117">
        <v>21.21</v>
      </c>
      <c r="K26" s="117">
        <f>ROUND('[1]Rev Dec11 Vs Dec10'!K24/100,2)</f>
        <v>21.61</v>
      </c>
      <c r="L26" s="117">
        <f t="shared" si="1"/>
        <v>20.96</v>
      </c>
      <c r="M26" s="117">
        <f t="shared" si="5"/>
        <v>0.6499999999999986</v>
      </c>
      <c r="N26" s="117">
        <f t="shared" si="2"/>
        <v>0.3999999999999986</v>
      </c>
      <c r="O26" s="117">
        <f t="shared" si="3"/>
        <v>3.1011450381679317</v>
      </c>
      <c r="P26" s="117">
        <f t="shared" si="4"/>
        <v>1.89</v>
      </c>
    </row>
    <row r="27" spans="1:16" s="120" customFormat="1" ht="15">
      <c r="A27" s="197"/>
      <c r="B27" s="50" t="s">
        <v>17</v>
      </c>
      <c r="C27" s="117">
        <v>37.63</v>
      </c>
      <c r="D27" s="117">
        <v>37.63</v>
      </c>
      <c r="E27" s="117">
        <v>37.66</v>
      </c>
      <c r="F27" s="117">
        <v>32.19</v>
      </c>
      <c r="G27" s="117">
        <v>34.37</v>
      </c>
      <c r="H27" s="117">
        <v>33.82</v>
      </c>
      <c r="I27" s="117">
        <v>33.83</v>
      </c>
      <c r="J27" s="117">
        <v>34.04</v>
      </c>
      <c r="K27" s="117">
        <f>ROUND('[1]Rev Dec11 Vs Dec10'!K25/100,2)</f>
        <v>36.34</v>
      </c>
      <c r="L27" s="117">
        <f t="shared" si="1"/>
        <v>35.28</v>
      </c>
      <c r="M27" s="117">
        <f t="shared" si="5"/>
        <v>1.0600000000000023</v>
      </c>
      <c r="N27" s="117">
        <f t="shared" si="2"/>
        <v>2.3000000000000043</v>
      </c>
      <c r="O27" s="117">
        <f t="shared" si="3"/>
        <v>3.0045351473922963</v>
      </c>
      <c r="P27" s="117">
        <f t="shared" si="4"/>
        <v>6.76</v>
      </c>
    </row>
    <row r="28" spans="1:16" ht="15">
      <c r="A28" s="197"/>
      <c r="B28" s="119" t="s">
        <v>18</v>
      </c>
      <c r="C28" s="117">
        <v>37.73</v>
      </c>
      <c r="D28" s="117">
        <v>47.16</v>
      </c>
      <c r="E28" s="117">
        <v>42.81</v>
      </c>
      <c r="F28" s="117">
        <v>38.83</v>
      </c>
      <c r="G28" s="117">
        <v>41.29</v>
      </c>
      <c r="H28" s="117">
        <v>40.42</v>
      </c>
      <c r="I28" s="117">
        <v>41.56</v>
      </c>
      <c r="J28" s="117">
        <v>39.43</v>
      </c>
      <c r="K28" s="117">
        <f>ROUND('[1]Rev Dec11 Vs Dec10'!K26/100,2)</f>
        <v>45.53</v>
      </c>
      <c r="L28" s="117">
        <f t="shared" si="1"/>
        <v>41.64</v>
      </c>
      <c r="M28" s="117">
        <f t="shared" si="5"/>
        <v>3.8900000000000006</v>
      </c>
      <c r="N28" s="117">
        <f t="shared" si="2"/>
        <v>6.100000000000001</v>
      </c>
      <c r="O28" s="117">
        <f t="shared" si="3"/>
        <v>9.341978866474545</v>
      </c>
      <c r="P28" s="117">
        <f t="shared" si="4"/>
        <v>15.47</v>
      </c>
    </row>
    <row r="29" spans="1:16" s="120" customFormat="1" ht="15">
      <c r="A29" s="197"/>
      <c r="B29" s="50" t="s">
        <v>19</v>
      </c>
      <c r="C29" s="117">
        <v>62.27</v>
      </c>
      <c r="D29" s="117">
        <v>71.13</v>
      </c>
      <c r="E29" s="117">
        <v>70.12</v>
      </c>
      <c r="F29" s="117">
        <v>69.17</v>
      </c>
      <c r="G29" s="117">
        <v>71.46</v>
      </c>
      <c r="H29" s="117">
        <v>64.31</v>
      </c>
      <c r="I29" s="117">
        <v>64.14</v>
      </c>
      <c r="J29" s="117">
        <v>64.72</v>
      </c>
      <c r="K29" s="117">
        <f>ROUND('[1]Rev Dec11 Vs Dec10'!K27/100,2)</f>
        <v>68.68</v>
      </c>
      <c r="L29" s="117">
        <f t="shared" si="1"/>
        <v>67.33</v>
      </c>
      <c r="M29" s="117">
        <f t="shared" si="5"/>
        <v>1.3500000000000085</v>
      </c>
      <c r="N29" s="117">
        <f t="shared" si="2"/>
        <v>3.960000000000008</v>
      </c>
      <c r="O29" s="117">
        <f t="shared" si="3"/>
        <v>2.0050497549383763</v>
      </c>
      <c r="P29" s="117">
        <f t="shared" si="4"/>
        <v>6.12</v>
      </c>
    </row>
    <row r="30" spans="1:16" ht="15">
      <c r="A30" s="197"/>
      <c r="B30" s="105" t="s">
        <v>20</v>
      </c>
      <c r="C30" s="117">
        <v>19.11</v>
      </c>
      <c r="D30" s="117">
        <v>23.17</v>
      </c>
      <c r="E30" s="117">
        <v>21.12</v>
      </c>
      <c r="F30" s="117">
        <v>29.83</v>
      </c>
      <c r="G30" s="117">
        <v>27.48</v>
      </c>
      <c r="H30" s="117">
        <v>24.3</v>
      </c>
      <c r="I30" s="117">
        <v>23.12</v>
      </c>
      <c r="J30" s="117">
        <v>23.81</v>
      </c>
      <c r="K30" s="117">
        <f>ROUND('[1]Rev Dec11 Vs Dec10'!K28/100,2)</f>
        <v>24.94</v>
      </c>
      <c r="L30" s="117">
        <f t="shared" si="1"/>
        <v>24.1</v>
      </c>
      <c r="M30" s="117">
        <f t="shared" si="5"/>
        <v>0.8399999999999999</v>
      </c>
      <c r="N30" s="117">
        <f t="shared" si="2"/>
        <v>1.1300000000000026</v>
      </c>
      <c r="O30" s="117">
        <f t="shared" si="3"/>
        <v>3.485477178423236</v>
      </c>
      <c r="P30" s="117">
        <f t="shared" si="4"/>
        <v>4.75</v>
      </c>
    </row>
    <row r="31" spans="1:16" ht="15">
      <c r="A31" s="197"/>
      <c r="B31" s="119" t="s">
        <v>21</v>
      </c>
      <c r="C31" s="117">
        <v>9.27</v>
      </c>
      <c r="D31" s="117">
        <v>10.5</v>
      </c>
      <c r="E31" s="117">
        <v>10.37</v>
      </c>
      <c r="F31" s="117">
        <v>9.63</v>
      </c>
      <c r="G31" s="117">
        <v>13.94</v>
      </c>
      <c r="H31" s="117">
        <v>10.93</v>
      </c>
      <c r="I31" s="117">
        <v>9.57</v>
      </c>
      <c r="J31" s="117">
        <v>10.17</v>
      </c>
      <c r="K31" s="117">
        <f>ROUND('[1]Rev Dec11 Vs Dec10'!K29/100,2)</f>
        <v>11.47</v>
      </c>
      <c r="L31" s="117">
        <f t="shared" si="1"/>
        <v>10.65</v>
      </c>
      <c r="M31" s="117">
        <f t="shared" si="5"/>
        <v>0.8200000000000003</v>
      </c>
      <c r="N31" s="117">
        <f t="shared" si="2"/>
        <v>1.3000000000000007</v>
      </c>
      <c r="O31" s="117">
        <f t="shared" si="3"/>
        <v>7.699530516431927</v>
      </c>
      <c r="P31" s="117">
        <f t="shared" si="4"/>
        <v>12.78</v>
      </c>
    </row>
    <row r="32" spans="1:16" s="13" customFormat="1" ht="15.75">
      <c r="A32" s="228" t="s">
        <v>204</v>
      </c>
      <c r="B32" s="228"/>
      <c r="C32" s="92">
        <f>SUM(C24:C31)</f>
        <v>218.83</v>
      </c>
      <c r="D32" s="92">
        <f>SUM(D24:D31)</f>
        <v>247.96999999999997</v>
      </c>
      <c r="E32" s="92">
        <f>SUM(E24:E31)</f>
        <v>241.47000000000003</v>
      </c>
      <c r="F32" s="92">
        <v>240.41</v>
      </c>
      <c r="G32" s="92">
        <v>254.26</v>
      </c>
      <c r="H32" s="92">
        <v>231.32</v>
      </c>
      <c r="I32" s="92">
        <v>231.38</v>
      </c>
      <c r="J32" s="92">
        <v>228.07</v>
      </c>
      <c r="K32" s="92">
        <f>SUM(K24:K31)</f>
        <v>250.39000000000001</v>
      </c>
      <c r="L32" s="92">
        <f>ROUND(AVERAGE(C32:K32),2)</f>
        <v>238.23</v>
      </c>
      <c r="M32" s="92">
        <f t="shared" si="5"/>
        <v>12.160000000000025</v>
      </c>
      <c r="N32" s="92">
        <f t="shared" si="2"/>
        <v>22.32000000000002</v>
      </c>
      <c r="O32" s="92">
        <f>M32/L32*100</f>
        <v>5.104310959996653</v>
      </c>
      <c r="P32" s="92">
        <f t="shared" si="4"/>
        <v>9.79</v>
      </c>
    </row>
    <row r="33" spans="1:16" s="120" customFormat="1" ht="15">
      <c r="A33" s="229" t="s">
        <v>31</v>
      </c>
      <c r="B33" s="50" t="s">
        <v>22</v>
      </c>
      <c r="C33" s="117">
        <v>68.06</v>
      </c>
      <c r="D33" s="117">
        <v>70.71</v>
      </c>
      <c r="E33" s="117">
        <v>71.95</v>
      </c>
      <c r="F33" s="117">
        <v>70.25</v>
      </c>
      <c r="G33" s="117">
        <v>77.23</v>
      </c>
      <c r="H33" s="117">
        <v>89.46</v>
      </c>
      <c r="I33" s="117">
        <v>79.81</v>
      </c>
      <c r="J33" s="117">
        <v>81.54</v>
      </c>
      <c r="K33" s="117">
        <f>ROUND('[1]Rev Dec11 Vs Dec10'!K31/100,2)</f>
        <v>86.57</v>
      </c>
      <c r="L33" s="117">
        <f t="shared" si="1"/>
        <v>77.29</v>
      </c>
      <c r="M33" s="117">
        <f t="shared" si="5"/>
        <v>9.279999999999987</v>
      </c>
      <c r="N33" s="117">
        <f t="shared" si="2"/>
        <v>5.029999999999987</v>
      </c>
      <c r="O33" s="117">
        <f t="shared" si="3"/>
        <v>12.006727907879396</v>
      </c>
      <c r="P33" s="117">
        <f t="shared" si="4"/>
        <v>6.17</v>
      </c>
    </row>
    <row r="34" spans="1:16" s="120" customFormat="1" ht="15">
      <c r="A34" s="229"/>
      <c r="B34" s="50" t="s">
        <v>23</v>
      </c>
      <c r="C34" s="117">
        <v>17.73</v>
      </c>
      <c r="D34" s="117">
        <v>19.01</v>
      </c>
      <c r="E34" s="117">
        <v>18.39</v>
      </c>
      <c r="F34" s="117">
        <v>17.27</v>
      </c>
      <c r="G34" s="117">
        <v>18.59</v>
      </c>
      <c r="H34" s="117">
        <v>17.53</v>
      </c>
      <c r="I34" s="117">
        <v>17.49</v>
      </c>
      <c r="J34" s="117">
        <v>17.28</v>
      </c>
      <c r="K34" s="117">
        <f>ROUND('[1]Rev Dec11 Vs Dec10'!K32/100,2)</f>
        <v>18.88</v>
      </c>
      <c r="L34" s="117">
        <f t="shared" si="1"/>
        <v>18.02</v>
      </c>
      <c r="M34" s="117">
        <f t="shared" si="5"/>
        <v>0.8599999999999994</v>
      </c>
      <c r="N34" s="117">
        <f t="shared" si="2"/>
        <v>1.5999999999999979</v>
      </c>
      <c r="O34" s="117">
        <f t="shared" si="3"/>
        <v>4.772475027746944</v>
      </c>
      <c r="P34" s="117">
        <f t="shared" si="4"/>
        <v>9.26</v>
      </c>
    </row>
    <row r="35" spans="1:16" ht="15">
      <c r="A35" s="229"/>
      <c r="B35" s="105" t="s">
        <v>24</v>
      </c>
      <c r="C35" s="117">
        <v>45.96</v>
      </c>
      <c r="D35" s="117">
        <v>50.48</v>
      </c>
      <c r="E35" s="117">
        <v>48.63</v>
      </c>
      <c r="F35" s="117">
        <v>45.71</v>
      </c>
      <c r="G35" s="117">
        <v>48.81</v>
      </c>
      <c r="H35" s="117">
        <v>47.51</v>
      </c>
      <c r="I35" s="117">
        <v>50.18</v>
      </c>
      <c r="J35" s="117">
        <v>52.43</v>
      </c>
      <c r="K35" s="117">
        <f>ROUND('[1]Rev Dec11 Vs Dec10'!K33/100,2)</f>
        <v>55.95</v>
      </c>
      <c r="L35" s="117">
        <f t="shared" si="1"/>
        <v>49.52</v>
      </c>
      <c r="M35" s="117">
        <f t="shared" si="5"/>
        <v>6.43</v>
      </c>
      <c r="N35" s="117">
        <f t="shared" si="2"/>
        <v>3.520000000000003</v>
      </c>
      <c r="O35" s="117">
        <f t="shared" si="3"/>
        <v>12.98465266558966</v>
      </c>
      <c r="P35" s="117">
        <f t="shared" si="4"/>
        <v>6.71</v>
      </c>
    </row>
    <row r="36" spans="1:16" s="120" customFormat="1" ht="15">
      <c r="A36" s="229"/>
      <c r="B36" s="50" t="s">
        <v>25</v>
      </c>
      <c r="C36" s="117">
        <v>55.49</v>
      </c>
      <c r="D36" s="117">
        <v>63.07</v>
      </c>
      <c r="E36" s="117">
        <v>60.53</v>
      </c>
      <c r="F36" s="117">
        <v>55.63</v>
      </c>
      <c r="G36" s="117">
        <v>61.63</v>
      </c>
      <c r="H36" s="117">
        <v>69.5</v>
      </c>
      <c r="I36" s="117">
        <v>62.68</v>
      </c>
      <c r="J36" s="117">
        <v>65.54</v>
      </c>
      <c r="K36" s="117">
        <f>ROUND('[1]Rev Dec11 Vs Dec10'!K34/100,2)</f>
        <v>77.64</v>
      </c>
      <c r="L36" s="117">
        <f t="shared" si="1"/>
        <v>63.52</v>
      </c>
      <c r="M36" s="117">
        <f t="shared" si="5"/>
        <v>14.119999999999997</v>
      </c>
      <c r="N36" s="117">
        <f t="shared" si="2"/>
        <v>12.099999999999994</v>
      </c>
      <c r="O36" s="117">
        <f t="shared" si="3"/>
        <v>22.22921914357682</v>
      </c>
      <c r="P36" s="117">
        <f t="shared" si="4"/>
        <v>18.46</v>
      </c>
    </row>
    <row r="37" spans="1:16" s="120" customFormat="1" ht="15">
      <c r="A37" s="229"/>
      <c r="B37" s="50" t="s">
        <v>26</v>
      </c>
      <c r="C37" s="117">
        <v>54.54</v>
      </c>
      <c r="D37" s="117">
        <v>60.06</v>
      </c>
      <c r="E37" s="117">
        <v>59.14</v>
      </c>
      <c r="F37" s="117">
        <v>63.74</v>
      </c>
      <c r="G37" s="117">
        <v>62.9</v>
      </c>
      <c r="H37" s="117">
        <v>59.83</v>
      </c>
      <c r="I37" s="117">
        <v>60.5</v>
      </c>
      <c r="J37" s="117">
        <v>60.41</v>
      </c>
      <c r="K37" s="117">
        <f>ROUND('[1]Rev Dec11 Vs Dec10'!K35/100,2)</f>
        <v>64.62</v>
      </c>
      <c r="L37" s="117">
        <f t="shared" si="1"/>
        <v>60.64</v>
      </c>
      <c r="M37" s="117">
        <f t="shared" si="5"/>
        <v>3.980000000000004</v>
      </c>
      <c r="N37" s="117">
        <f t="shared" si="2"/>
        <v>4.210000000000008</v>
      </c>
      <c r="O37" s="117">
        <f t="shared" si="3"/>
        <v>6.563324538258581</v>
      </c>
      <c r="P37" s="117">
        <f t="shared" si="4"/>
        <v>6.97</v>
      </c>
    </row>
    <row r="38" spans="1:16" s="121" customFormat="1" ht="15.75">
      <c r="A38" s="228" t="s">
        <v>204</v>
      </c>
      <c r="B38" s="228"/>
      <c r="C38" s="92">
        <f>SUM(C33:C37)</f>
        <v>241.78</v>
      </c>
      <c r="D38" s="92">
        <f>SUM(D33:D37)</f>
        <v>263.33</v>
      </c>
      <c r="E38" s="92">
        <f>SUM(E33:E37)</f>
        <v>258.64</v>
      </c>
      <c r="F38" s="92">
        <v>252.6</v>
      </c>
      <c r="G38" s="92">
        <v>269.16</v>
      </c>
      <c r="H38" s="92">
        <v>283.83</v>
      </c>
      <c r="I38" s="92">
        <v>270.66</v>
      </c>
      <c r="J38" s="92">
        <v>277.2</v>
      </c>
      <c r="K38" s="92">
        <f>SUM(K33:K37)</f>
        <v>303.65999999999997</v>
      </c>
      <c r="L38" s="92">
        <f>ROUND(AVERAGE(C38:K38),2)</f>
        <v>268.98</v>
      </c>
      <c r="M38" s="92">
        <f t="shared" si="5"/>
        <v>34.67999999999995</v>
      </c>
      <c r="N38" s="92">
        <f t="shared" si="2"/>
        <v>26.45999999999998</v>
      </c>
      <c r="O38" s="92">
        <f>M38/L38*100</f>
        <v>12.893151907204977</v>
      </c>
      <c r="P38" s="92">
        <f t="shared" si="4"/>
        <v>9.55</v>
      </c>
    </row>
    <row r="39" spans="1:16" s="122" customFormat="1" ht="15.75">
      <c r="A39" s="228" t="s">
        <v>205</v>
      </c>
      <c r="B39" s="228"/>
      <c r="C39" s="92">
        <f>C18+C23+C32+C38</f>
        <v>714.5</v>
      </c>
      <c r="D39" s="92">
        <f>D18+D23+D32+D38</f>
        <v>784.31</v>
      </c>
      <c r="E39" s="92">
        <f>E18+E23+E32+E38</f>
        <v>770.46</v>
      </c>
      <c r="F39" s="92">
        <v>761.62</v>
      </c>
      <c r="G39" s="92">
        <v>804.31</v>
      </c>
      <c r="H39" s="92">
        <v>798.25</v>
      </c>
      <c r="I39" s="92">
        <v>778.02</v>
      </c>
      <c r="J39" s="92">
        <v>775.87</v>
      </c>
      <c r="K39" s="92">
        <f>K18+K23+K32+K38</f>
        <v>840.05</v>
      </c>
      <c r="L39" s="92">
        <f>ROUND(AVERAGE(C39:K39),2)</f>
        <v>780.82</v>
      </c>
      <c r="M39" s="92">
        <f t="shared" si="5"/>
        <v>59.229999999999905</v>
      </c>
      <c r="N39" s="92">
        <f t="shared" si="2"/>
        <v>64.17999999999995</v>
      </c>
      <c r="O39" s="92">
        <f>M39/L39*100</f>
        <v>7.585615122563446</v>
      </c>
      <c r="P39" s="92">
        <f t="shared" si="4"/>
        <v>8.27</v>
      </c>
    </row>
    <row r="40" ht="15">
      <c r="P40" s="123"/>
    </row>
  </sheetData>
  <sheetProtection/>
  <mergeCells count="27">
    <mergeCell ref="B3:P3"/>
    <mergeCell ref="A5:A8"/>
    <mergeCell ref="B5:B8"/>
    <mergeCell ref="C5:N5"/>
    <mergeCell ref="O5:O8"/>
    <mergeCell ref="P5:P8"/>
    <mergeCell ref="C6:C8"/>
    <mergeCell ref="D6:D8"/>
    <mergeCell ref="E6:E8"/>
    <mergeCell ref="F6:F8"/>
    <mergeCell ref="A19:A22"/>
    <mergeCell ref="A23:B23"/>
    <mergeCell ref="G6:G8"/>
    <mergeCell ref="H6:H8"/>
    <mergeCell ref="M6:M8"/>
    <mergeCell ref="N6:N8"/>
    <mergeCell ref="A9:A17"/>
    <mergeCell ref="A18:B18"/>
    <mergeCell ref="I6:I8"/>
    <mergeCell ref="J6:J8"/>
    <mergeCell ref="K6:K8"/>
    <mergeCell ref="L6:L8"/>
    <mergeCell ref="A39:B39"/>
    <mergeCell ref="A24:A31"/>
    <mergeCell ref="A32:B32"/>
    <mergeCell ref="A33:A37"/>
    <mergeCell ref="A38:B38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6.28125" style="13" bestFit="1" customWidth="1"/>
    <col min="2" max="2" width="29.421875" style="11" bestFit="1" customWidth="1"/>
    <col min="3" max="11" width="8.28125" style="11" bestFit="1" customWidth="1"/>
    <col min="12" max="12" width="17.57421875" style="11" customWidth="1"/>
    <col min="13" max="13" width="14.8515625" style="11" customWidth="1"/>
    <col min="14" max="14" width="14.00390625" style="11" customWidth="1"/>
    <col min="15" max="16384" width="9.140625" style="11" customWidth="1"/>
  </cols>
  <sheetData>
    <row r="1" ht="15.75">
      <c r="N1" s="114" t="s">
        <v>206</v>
      </c>
    </row>
    <row r="2" spans="1:14" ht="18">
      <c r="A2" s="232" t="s">
        <v>211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2:14" ht="18.75" thickBo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28"/>
    </row>
    <row r="4" spans="1:14" ht="13.5" customHeight="1" thickBot="1">
      <c r="A4" s="239" t="s">
        <v>27</v>
      </c>
      <c r="B4" s="253" t="s">
        <v>46</v>
      </c>
      <c r="C4" s="255" t="s">
        <v>207</v>
      </c>
      <c r="D4" s="256"/>
      <c r="E4" s="256"/>
      <c r="F4" s="256"/>
      <c r="G4" s="256"/>
      <c r="H4" s="256"/>
      <c r="I4" s="256"/>
      <c r="J4" s="256"/>
      <c r="K4" s="256"/>
      <c r="L4" s="256"/>
      <c r="M4" s="257"/>
      <c r="N4" s="258" t="s">
        <v>208</v>
      </c>
    </row>
    <row r="5" spans="1:14" ht="18" customHeight="1">
      <c r="A5" s="240"/>
      <c r="B5" s="233"/>
      <c r="C5" s="242">
        <v>40637</v>
      </c>
      <c r="D5" s="250">
        <v>40667</v>
      </c>
      <c r="E5" s="250">
        <v>40698</v>
      </c>
      <c r="F5" s="250">
        <v>40728</v>
      </c>
      <c r="G5" s="250">
        <v>40759</v>
      </c>
      <c r="H5" s="250">
        <v>40790</v>
      </c>
      <c r="I5" s="250">
        <v>40820</v>
      </c>
      <c r="J5" s="242">
        <v>40851</v>
      </c>
      <c r="K5" s="242">
        <v>40881</v>
      </c>
      <c r="L5" s="242" t="s">
        <v>209</v>
      </c>
      <c r="M5" s="244" t="s">
        <v>210</v>
      </c>
      <c r="N5" s="258"/>
    </row>
    <row r="6" spans="1:14" ht="36" customHeight="1">
      <c r="A6" s="240"/>
      <c r="B6" s="233"/>
      <c r="C6" s="231"/>
      <c r="D6" s="251"/>
      <c r="E6" s="251"/>
      <c r="F6" s="251"/>
      <c r="G6" s="251"/>
      <c r="H6" s="251"/>
      <c r="I6" s="251"/>
      <c r="J6" s="231"/>
      <c r="K6" s="231"/>
      <c r="L6" s="231"/>
      <c r="M6" s="245"/>
      <c r="N6" s="258"/>
    </row>
    <row r="7" spans="1:14" ht="24.75" customHeight="1" thickBot="1">
      <c r="A7" s="241"/>
      <c r="B7" s="254"/>
      <c r="C7" s="243"/>
      <c r="D7" s="252"/>
      <c r="E7" s="252"/>
      <c r="F7" s="252"/>
      <c r="G7" s="252"/>
      <c r="H7" s="252"/>
      <c r="I7" s="242"/>
      <c r="J7" s="243"/>
      <c r="K7" s="243"/>
      <c r="L7" s="243"/>
      <c r="M7" s="246"/>
      <c r="N7" s="259"/>
    </row>
    <row r="8" spans="1:14" s="118" customFormat="1" ht="15.75">
      <c r="A8" s="247" t="s">
        <v>28</v>
      </c>
      <c r="B8" s="129" t="s">
        <v>2</v>
      </c>
      <c r="C8" s="130">
        <v>2.47</v>
      </c>
      <c r="D8" s="130">
        <v>2.35</v>
      </c>
      <c r="E8" s="130">
        <v>2.62</v>
      </c>
      <c r="F8" s="130">
        <v>2.45</v>
      </c>
      <c r="G8" s="130">
        <v>2.56</v>
      </c>
      <c r="H8" s="131">
        <v>2.52</v>
      </c>
      <c r="I8" s="117">
        <v>2.57</v>
      </c>
      <c r="J8" s="132">
        <v>2.54</v>
      </c>
      <c r="K8" s="130">
        <v>2.56</v>
      </c>
      <c r="L8" s="130">
        <v>22.64</v>
      </c>
      <c r="M8" s="131">
        <v>49</v>
      </c>
      <c r="N8" s="133">
        <v>46.2</v>
      </c>
    </row>
    <row r="9" spans="1:14" ht="15">
      <c r="A9" s="248"/>
      <c r="B9" s="119" t="s">
        <v>3</v>
      </c>
      <c r="C9" s="117">
        <v>22.26</v>
      </c>
      <c r="D9" s="117">
        <v>22.86</v>
      </c>
      <c r="E9" s="117">
        <v>23.98</v>
      </c>
      <c r="F9" s="117">
        <v>22.99</v>
      </c>
      <c r="G9" s="117">
        <v>23.02</v>
      </c>
      <c r="H9" s="134">
        <v>22.95</v>
      </c>
      <c r="I9" s="117">
        <v>22.72</v>
      </c>
      <c r="J9" s="117">
        <v>24.11</v>
      </c>
      <c r="K9" s="135">
        <v>23.1</v>
      </c>
      <c r="L9" s="117">
        <v>207.99</v>
      </c>
      <c r="M9" s="117">
        <v>414</v>
      </c>
      <c r="N9" s="136">
        <v>50.24</v>
      </c>
    </row>
    <row r="10" spans="1:14" s="120" customFormat="1" ht="15">
      <c r="A10" s="248"/>
      <c r="B10" s="50" t="s">
        <v>4</v>
      </c>
      <c r="C10" s="117">
        <v>15.97</v>
      </c>
      <c r="D10" s="117">
        <v>20.62</v>
      </c>
      <c r="E10" s="117">
        <v>21.02</v>
      </c>
      <c r="F10" s="117">
        <v>20.02</v>
      </c>
      <c r="G10" s="117">
        <v>21.49</v>
      </c>
      <c r="H10" s="134">
        <v>26.68</v>
      </c>
      <c r="I10" s="117">
        <v>17.63</v>
      </c>
      <c r="J10" s="117">
        <v>20.24</v>
      </c>
      <c r="K10" s="135">
        <v>19.04</v>
      </c>
      <c r="L10" s="117">
        <v>182.71</v>
      </c>
      <c r="M10" s="117">
        <v>406</v>
      </c>
      <c r="N10" s="136">
        <v>45</v>
      </c>
    </row>
    <row r="11" spans="1:14" s="120" customFormat="1" ht="15">
      <c r="A11" s="248"/>
      <c r="B11" s="50" t="s">
        <v>5</v>
      </c>
      <c r="C11" s="117">
        <v>10.34</v>
      </c>
      <c r="D11" s="117">
        <v>11.21</v>
      </c>
      <c r="E11" s="117">
        <v>10.12</v>
      </c>
      <c r="F11" s="117">
        <v>10.95</v>
      </c>
      <c r="G11" s="117">
        <v>15.79</v>
      </c>
      <c r="H11" s="134">
        <v>12.77</v>
      </c>
      <c r="I11" s="117">
        <v>14.1</v>
      </c>
      <c r="J11" s="117">
        <v>11.81</v>
      </c>
      <c r="K11" s="117">
        <v>12.33</v>
      </c>
      <c r="L11" s="117">
        <v>109.42</v>
      </c>
      <c r="M11" s="117">
        <v>225</v>
      </c>
      <c r="N11" s="136">
        <v>48.63</v>
      </c>
    </row>
    <row r="12" spans="1:14" ht="15">
      <c r="A12" s="248"/>
      <c r="B12" s="51" t="s">
        <v>6</v>
      </c>
      <c r="C12" s="117">
        <v>11.5</v>
      </c>
      <c r="D12" s="117">
        <v>12.87</v>
      </c>
      <c r="E12" s="117">
        <v>12.11</v>
      </c>
      <c r="F12" s="117">
        <v>12.05</v>
      </c>
      <c r="G12" s="117">
        <v>12.72</v>
      </c>
      <c r="H12" s="117">
        <v>13.01</v>
      </c>
      <c r="I12" s="117">
        <v>11.99</v>
      </c>
      <c r="J12" s="117">
        <v>12.71</v>
      </c>
      <c r="K12" s="117">
        <v>13.45</v>
      </c>
      <c r="L12" s="117">
        <v>112.41</v>
      </c>
      <c r="M12" s="117">
        <v>252</v>
      </c>
      <c r="N12" s="136">
        <v>44.61</v>
      </c>
    </row>
    <row r="13" spans="1:14" ht="15">
      <c r="A13" s="248"/>
      <c r="B13" s="51" t="s">
        <v>41</v>
      </c>
      <c r="C13" s="117">
        <v>7.37</v>
      </c>
      <c r="D13" s="117">
        <v>7.09</v>
      </c>
      <c r="E13" s="117">
        <v>7.51</v>
      </c>
      <c r="F13" s="117">
        <v>7.45</v>
      </c>
      <c r="G13" s="117">
        <v>7.45</v>
      </c>
      <c r="H13" s="117">
        <v>8.24</v>
      </c>
      <c r="I13" s="117">
        <v>7.34</v>
      </c>
      <c r="J13" s="117">
        <v>7.53</v>
      </c>
      <c r="K13" s="117">
        <v>7.59</v>
      </c>
      <c r="L13" s="117">
        <v>67.57</v>
      </c>
      <c r="M13" s="117">
        <v>91</v>
      </c>
      <c r="N13" s="136">
        <v>74.25</v>
      </c>
    </row>
    <row r="14" spans="1:14" ht="15">
      <c r="A14" s="248"/>
      <c r="B14" s="119" t="s">
        <v>7</v>
      </c>
      <c r="C14" s="117">
        <v>12.51</v>
      </c>
      <c r="D14" s="117">
        <v>11.78</v>
      </c>
      <c r="E14" s="117">
        <v>11.81</v>
      </c>
      <c r="F14" s="117">
        <v>12.23</v>
      </c>
      <c r="G14" s="117">
        <v>11.69</v>
      </c>
      <c r="H14" s="117">
        <v>12.18</v>
      </c>
      <c r="I14" s="117">
        <v>11.59</v>
      </c>
      <c r="J14" s="117">
        <v>12.4</v>
      </c>
      <c r="K14" s="117">
        <v>12.28</v>
      </c>
      <c r="L14" s="117">
        <v>108.47</v>
      </c>
      <c r="M14" s="117">
        <v>204</v>
      </c>
      <c r="N14" s="136">
        <v>53.17</v>
      </c>
    </row>
    <row r="15" spans="1:14" s="120" customFormat="1" ht="15">
      <c r="A15" s="248"/>
      <c r="B15" s="50" t="s">
        <v>8</v>
      </c>
      <c r="C15" s="117">
        <v>33.53</v>
      </c>
      <c r="D15" s="117">
        <v>36.43</v>
      </c>
      <c r="E15" s="117">
        <v>37.88</v>
      </c>
      <c r="F15" s="117">
        <v>35.97</v>
      </c>
      <c r="G15" s="117">
        <v>37.13</v>
      </c>
      <c r="H15" s="117">
        <v>36.33</v>
      </c>
      <c r="I15" s="117">
        <v>38.15</v>
      </c>
      <c r="J15" s="117">
        <v>37.15</v>
      </c>
      <c r="K15" s="117">
        <v>40.51</v>
      </c>
      <c r="L15" s="117">
        <v>333.08</v>
      </c>
      <c r="M15" s="117">
        <v>722</v>
      </c>
      <c r="N15" s="136">
        <v>46.13</v>
      </c>
    </row>
    <row r="16" spans="1:14" ht="15.75" thickBot="1">
      <c r="A16" s="249"/>
      <c r="B16" s="137" t="s">
        <v>9</v>
      </c>
      <c r="C16" s="138">
        <v>22.5</v>
      </c>
      <c r="D16" s="138">
        <v>23.08</v>
      </c>
      <c r="E16" s="138">
        <v>17.84</v>
      </c>
      <c r="F16" s="138">
        <v>25.89</v>
      </c>
      <c r="G16" s="117">
        <v>20.96</v>
      </c>
      <c r="H16" s="139">
        <v>23.13</v>
      </c>
      <c r="I16" s="139">
        <v>21.25</v>
      </c>
      <c r="J16" s="139">
        <v>22.02</v>
      </c>
      <c r="K16" s="138">
        <v>23.44</v>
      </c>
      <c r="L16" s="138">
        <v>200.11</v>
      </c>
      <c r="M16" s="138">
        <v>453</v>
      </c>
      <c r="N16" s="140">
        <v>44.17</v>
      </c>
    </row>
    <row r="17" spans="1:14" s="13" customFormat="1" ht="16.5" thickBot="1">
      <c r="A17" s="237" t="s">
        <v>204</v>
      </c>
      <c r="B17" s="238"/>
      <c r="C17" s="141">
        <v>138.45</v>
      </c>
      <c r="D17" s="141">
        <v>148.29</v>
      </c>
      <c r="E17" s="141">
        <v>144.89</v>
      </c>
      <c r="F17" s="141">
        <v>150</v>
      </c>
      <c r="G17" s="141">
        <v>152.81</v>
      </c>
      <c r="H17" s="142">
        <v>157.81</v>
      </c>
      <c r="I17" s="143">
        <v>147.34</v>
      </c>
      <c r="J17" s="144">
        <v>150.51</v>
      </c>
      <c r="K17" s="145">
        <v>154.3</v>
      </c>
      <c r="L17" s="141">
        <v>1344.4</v>
      </c>
      <c r="M17" s="141">
        <v>2816</v>
      </c>
      <c r="N17" s="144">
        <v>47.74</v>
      </c>
    </row>
    <row r="18" spans="1:14" s="120" customFormat="1" ht="15">
      <c r="A18" s="234" t="s">
        <v>29</v>
      </c>
      <c r="B18" s="146" t="s">
        <v>10</v>
      </c>
      <c r="C18" s="130">
        <v>10.58</v>
      </c>
      <c r="D18" s="130">
        <v>11.54</v>
      </c>
      <c r="E18" s="130">
        <v>11.03</v>
      </c>
      <c r="F18" s="130">
        <v>11.17</v>
      </c>
      <c r="G18" s="117">
        <v>11.3</v>
      </c>
      <c r="H18" s="147">
        <v>10.82</v>
      </c>
      <c r="I18" s="148">
        <v>11.53</v>
      </c>
      <c r="J18" s="117">
        <v>11.04</v>
      </c>
      <c r="K18" s="130">
        <v>11.88</v>
      </c>
      <c r="L18" s="130">
        <v>100.89</v>
      </c>
      <c r="M18" s="130">
        <v>209</v>
      </c>
      <c r="N18" s="133">
        <v>48.27</v>
      </c>
    </row>
    <row r="19" spans="1:14" s="120" customFormat="1" ht="15">
      <c r="A19" s="235"/>
      <c r="B19" s="50" t="s">
        <v>11</v>
      </c>
      <c r="C19" s="117">
        <v>26.68</v>
      </c>
      <c r="D19" s="117">
        <v>29.56</v>
      </c>
      <c r="E19" s="117">
        <v>30.67</v>
      </c>
      <c r="F19" s="117">
        <v>29.61</v>
      </c>
      <c r="G19" s="117">
        <v>35.23</v>
      </c>
      <c r="H19" s="117">
        <v>33.62</v>
      </c>
      <c r="I19" s="148">
        <v>31.24</v>
      </c>
      <c r="J19" s="117">
        <v>29.36</v>
      </c>
      <c r="K19" s="117">
        <v>33.78</v>
      </c>
      <c r="L19" s="117">
        <v>279.75</v>
      </c>
      <c r="M19" s="117">
        <v>542</v>
      </c>
      <c r="N19" s="136">
        <v>51.61</v>
      </c>
    </row>
    <row r="20" spans="1:14" s="120" customFormat="1" ht="15">
      <c r="A20" s="235"/>
      <c r="B20" s="50" t="s">
        <v>12</v>
      </c>
      <c r="C20" s="117">
        <v>22.79</v>
      </c>
      <c r="D20" s="117">
        <v>22.9</v>
      </c>
      <c r="E20" s="117">
        <v>23.07</v>
      </c>
      <c r="F20" s="117">
        <v>22.36</v>
      </c>
      <c r="G20" s="117">
        <v>23.91</v>
      </c>
      <c r="H20" s="117">
        <v>25.34</v>
      </c>
      <c r="I20" s="148">
        <v>27.73</v>
      </c>
      <c r="J20" s="117">
        <v>24.96</v>
      </c>
      <c r="K20" s="117">
        <v>27.37</v>
      </c>
      <c r="L20" s="117">
        <v>220.43</v>
      </c>
      <c r="M20" s="117">
        <v>423</v>
      </c>
      <c r="N20" s="136">
        <v>52.11</v>
      </c>
    </row>
    <row r="21" spans="1:14" ht="15.75" thickBot="1">
      <c r="A21" s="236"/>
      <c r="B21" s="137" t="s">
        <v>13</v>
      </c>
      <c r="C21" s="138">
        <v>55.39</v>
      </c>
      <c r="D21" s="138">
        <v>60.72</v>
      </c>
      <c r="E21" s="138">
        <v>60.69</v>
      </c>
      <c r="F21" s="138">
        <v>55.47</v>
      </c>
      <c r="G21" s="117">
        <v>57.64</v>
      </c>
      <c r="H21" s="139">
        <v>55.51</v>
      </c>
      <c r="I21" s="148">
        <v>58.14</v>
      </c>
      <c r="J21" s="117">
        <v>54.73</v>
      </c>
      <c r="K21" s="138">
        <v>58.67</v>
      </c>
      <c r="L21" s="138">
        <v>516.96</v>
      </c>
      <c r="M21" s="138">
        <v>1063</v>
      </c>
      <c r="N21" s="140">
        <v>48.63</v>
      </c>
    </row>
    <row r="22" spans="1:14" s="13" customFormat="1" ht="16.5" thickBot="1">
      <c r="A22" s="237" t="s">
        <v>204</v>
      </c>
      <c r="B22" s="238"/>
      <c r="C22" s="141">
        <v>115.44</v>
      </c>
      <c r="D22" s="141">
        <v>124.72</v>
      </c>
      <c r="E22" s="141">
        <v>125.46</v>
      </c>
      <c r="F22" s="141">
        <v>118.61</v>
      </c>
      <c r="G22" s="141">
        <v>128.08</v>
      </c>
      <c r="H22" s="141">
        <v>125.29</v>
      </c>
      <c r="I22" s="141">
        <v>128.64</v>
      </c>
      <c r="J22" s="141">
        <v>120.09</v>
      </c>
      <c r="K22" s="141">
        <v>131.7</v>
      </c>
      <c r="L22" s="141">
        <v>1118.03</v>
      </c>
      <c r="M22" s="141">
        <v>2237</v>
      </c>
      <c r="N22" s="144">
        <v>49.98</v>
      </c>
    </row>
    <row r="23" spans="1:14" ht="15">
      <c r="A23" s="239" t="s">
        <v>30</v>
      </c>
      <c r="B23" s="149" t="s">
        <v>14</v>
      </c>
      <c r="C23" s="130">
        <v>21.92</v>
      </c>
      <c r="D23" s="130">
        <v>24.21</v>
      </c>
      <c r="E23" s="130">
        <v>24.77</v>
      </c>
      <c r="F23" s="130">
        <v>26.67</v>
      </c>
      <c r="G23" s="117">
        <v>27.94</v>
      </c>
      <c r="H23" s="147">
        <v>23.74</v>
      </c>
      <c r="I23" s="148">
        <v>24.58</v>
      </c>
      <c r="J23" s="117">
        <v>21.15</v>
      </c>
      <c r="K23" s="130">
        <v>27.69</v>
      </c>
      <c r="L23" s="130">
        <v>222.67</v>
      </c>
      <c r="M23" s="130">
        <v>481</v>
      </c>
      <c r="N23" s="133">
        <v>46.29</v>
      </c>
    </row>
    <row r="24" spans="1:14" ht="15">
      <c r="A24" s="240"/>
      <c r="B24" s="119" t="s">
        <v>15</v>
      </c>
      <c r="C24" s="117">
        <v>11.73</v>
      </c>
      <c r="D24" s="117">
        <v>13.62</v>
      </c>
      <c r="E24" s="117">
        <v>13.75</v>
      </c>
      <c r="F24" s="117">
        <v>13.26</v>
      </c>
      <c r="G24" s="117">
        <v>14.12</v>
      </c>
      <c r="H24" s="117">
        <v>13.75</v>
      </c>
      <c r="I24" s="148">
        <v>13.87</v>
      </c>
      <c r="J24" s="117">
        <v>13.54</v>
      </c>
      <c r="K24" s="117">
        <v>14.13</v>
      </c>
      <c r="L24" s="117">
        <v>121.77</v>
      </c>
      <c r="M24" s="117">
        <v>247</v>
      </c>
      <c r="N24" s="136">
        <v>49.3</v>
      </c>
    </row>
    <row r="25" spans="1:14" s="120" customFormat="1" ht="15">
      <c r="A25" s="240"/>
      <c r="B25" s="50" t="s">
        <v>16</v>
      </c>
      <c r="C25" s="117">
        <v>19.17</v>
      </c>
      <c r="D25" s="117">
        <v>20.55</v>
      </c>
      <c r="E25" s="117">
        <v>20.87</v>
      </c>
      <c r="F25" s="117">
        <v>20.83</v>
      </c>
      <c r="G25" s="117">
        <v>23.66</v>
      </c>
      <c r="H25" s="117">
        <v>20.05</v>
      </c>
      <c r="I25" s="148">
        <v>20.71</v>
      </c>
      <c r="J25" s="117">
        <v>21.21</v>
      </c>
      <c r="K25" s="117">
        <v>21.61</v>
      </c>
      <c r="L25" s="117">
        <v>188.66</v>
      </c>
      <c r="M25" s="117">
        <v>320</v>
      </c>
      <c r="N25" s="136">
        <v>58.96</v>
      </c>
    </row>
    <row r="26" spans="1:14" s="120" customFormat="1" ht="15">
      <c r="A26" s="240"/>
      <c r="B26" s="50" t="s">
        <v>17</v>
      </c>
      <c r="C26" s="117">
        <v>37.63</v>
      </c>
      <c r="D26" s="117">
        <v>37.63</v>
      </c>
      <c r="E26" s="117">
        <v>37.66</v>
      </c>
      <c r="F26" s="117">
        <v>32.19</v>
      </c>
      <c r="G26" s="117">
        <v>34.37</v>
      </c>
      <c r="H26" s="117">
        <v>33.82</v>
      </c>
      <c r="I26" s="148">
        <v>33.83</v>
      </c>
      <c r="J26" s="117">
        <v>34.04</v>
      </c>
      <c r="K26" s="117">
        <v>36.34</v>
      </c>
      <c r="L26" s="117">
        <v>317.51</v>
      </c>
      <c r="M26" s="117">
        <v>681</v>
      </c>
      <c r="N26" s="136">
        <v>46.62</v>
      </c>
    </row>
    <row r="27" spans="1:14" ht="15">
      <c r="A27" s="240"/>
      <c r="B27" s="119" t="s">
        <v>18</v>
      </c>
      <c r="C27" s="117">
        <v>37.73</v>
      </c>
      <c r="D27" s="117">
        <v>47.16</v>
      </c>
      <c r="E27" s="117">
        <v>42.81</v>
      </c>
      <c r="F27" s="117">
        <v>38.83</v>
      </c>
      <c r="G27" s="117">
        <v>41.29</v>
      </c>
      <c r="H27" s="117">
        <v>40.42</v>
      </c>
      <c r="I27" s="148">
        <v>41.56</v>
      </c>
      <c r="J27" s="117">
        <v>39.43</v>
      </c>
      <c r="K27" s="117">
        <v>45.53</v>
      </c>
      <c r="L27" s="117">
        <v>374.76</v>
      </c>
      <c r="M27" s="117">
        <v>734</v>
      </c>
      <c r="N27" s="136">
        <v>51.06</v>
      </c>
    </row>
    <row r="28" spans="1:14" s="120" customFormat="1" ht="15">
      <c r="A28" s="240"/>
      <c r="B28" s="50" t="s">
        <v>19</v>
      </c>
      <c r="C28" s="117">
        <v>62.27</v>
      </c>
      <c r="D28" s="117">
        <v>71.13</v>
      </c>
      <c r="E28" s="117">
        <v>70.12</v>
      </c>
      <c r="F28" s="117">
        <v>69.17</v>
      </c>
      <c r="G28" s="117">
        <v>71.46</v>
      </c>
      <c r="H28" s="117">
        <v>64.31</v>
      </c>
      <c r="I28" s="148">
        <v>64.14</v>
      </c>
      <c r="J28" s="117">
        <v>64.72</v>
      </c>
      <c r="K28" s="117">
        <v>68.68</v>
      </c>
      <c r="L28" s="117">
        <v>606</v>
      </c>
      <c r="M28" s="117">
        <v>1195</v>
      </c>
      <c r="N28" s="136">
        <v>50.71</v>
      </c>
    </row>
    <row r="29" spans="1:14" ht="15">
      <c r="A29" s="240"/>
      <c r="B29" s="105" t="s">
        <v>20</v>
      </c>
      <c r="C29" s="117">
        <v>19.11</v>
      </c>
      <c r="D29" s="117">
        <v>23.17</v>
      </c>
      <c r="E29" s="117">
        <v>21.12</v>
      </c>
      <c r="F29" s="117">
        <v>29.83</v>
      </c>
      <c r="G29" s="117">
        <v>27.48</v>
      </c>
      <c r="H29" s="117">
        <v>24.3</v>
      </c>
      <c r="I29" s="148">
        <v>23.12</v>
      </c>
      <c r="J29" s="117">
        <v>23.81</v>
      </c>
      <c r="K29" s="117">
        <v>24.94</v>
      </c>
      <c r="L29" s="117">
        <v>216.88</v>
      </c>
      <c r="M29" s="117">
        <v>431</v>
      </c>
      <c r="N29" s="136">
        <v>50.32</v>
      </c>
    </row>
    <row r="30" spans="1:14" ht="15.75" thickBot="1">
      <c r="A30" s="241"/>
      <c r="B30" s="137" t="s">
        <v>21</v>
      </c>
      <c r="C30" s="138">
        <v>9.27</v>
      </c>
      <c r="D30" s="138">
        <v>10.5</v>
      </c>
      <c r="E30" s="138">
        <v>10.37</v>
      </c>
      <c r="F30" s="138">
        <v>9.63</v>
      </c>
      <c r="G30" s="117">
        <v>13.94</v>
      </c>
      <c r="H30" s="139">
        <v>10.93</v>
      </c>
      <c r="I30" s="148">
        <v>9.57</v>
      </c>
      <c r="J30" s="117">
        <v>10.17</v>
      </c>
      <c r="K30" s="138">
        <v>11.47</v>
      </c>
      <c r="L30" s="138">
        <v>95.85</v>
      </c>
      <c r="M30" s="138">
        <v>195</v>
      </c>
      <c r="N30" s="140">
        <v>49.15</v>
      </c>
    </row>
    <row r="31" spans="1:14" s="13" customFormat="1" ht="16.5" thickBot="1">
      <c r="A31" s="237" t="s">
        <v>204</v>
      </c>
      <c r="B31" s="238"/>
      <c r="C31" s="141">
        <v>218.83</v>
      </c>
      <c r="D31" s="141">
        <v>247.97</v>
      </c>
      <c r="E31" s="141">
        <v>241.47</v>
      </c>
      <c r="F31" s="141">
        <v>240.41</v>
      </c>
      <c r="G31" s="141">
        <v>254.26</v>
      </c>
      <c r="H31" s="141">
        <v>231.32</v>
      </c>
      <c r="I31" s="141">
        <v>231.38</v>
      </c>
      <c r="J31" s="141">
        <v>228.07</v>
      </c>
      <c r="K31" s="141">
        <v>250.39</v>
      </c>
      <c r="L31" s="141">
        <v>2144.1</v>
      </c>
      <c r="M31" s="141">
        <v>4284</v>
      </c>
      <c r="N31" s="144">
        <v>50.05</v>
      </c>
    </row>
    <row r="32" spans="1:14" s="120" customFormat="1" ht="15">
      <c r="A32" s="234" t="s">
        <v>31</v>
      </c>
      <c r="B32" s="146" t="s">
        <v>22</v>
      </c>
      <c r="C32" s="130">
        <v>68.06</v>
      </c>
      <c r="D32" s="130">
        <v>70.71</v>
      </c>
      <c r="E32" s="130">
        <v>71.95</v>
      </c>
      <c r="F32" s="130">
        <v>70.25</v>
      </c>
      <c r="G32" s="117">
        <v>77.23</v>
      </c>
      <c r="H32" s="147">
        <v>89.46</v>
      </c>
      <c r="I32" s="148">
        <v>79.81</v>
      </c>
      <c r="J32" s="117">
        <v>81.54</v>
      </c>
      <c r="K32" s="130">
        <v>86.57</v>
      </c>
      <c r="L32" s="130">
        <v>695.58</v>
      </c>
      <c r="M32" s="130">
        <v>1317</v>
      </c>
      <c r="N32" s="133">
        <v>52.82</v>
      </c>
    </row>
    <row r="33" spans="1:14" s="120" customFormat="1" ht="15">
      <c r="A33" s="235"/>
      <c r="B33" s="50" t="s">
        <v>23</v>
      </c>
      <c r="C33" s="117">
        <v>17.73</v>
      </c>
      <c r="D33" s="117">
        <v>19.01</v>
      </c>
      <c r="E33" s="117">
        <v>18.39</v>
      </c>
      <c r="F33" s="117">
        <v>17.27</v>
      </c>
      <c r="G33" s="117">
        <v>18.59</v>
      </c>
      <c r="H33" s="117">
        <v>17.53</v>
      </c>
      <c r="I33" s="148">
        <v>17.49</v>
      </c>
      <c r="J33" s="117">
        <v>17.28</v>
      </c>
      <c r="K33" s="117">
        <v>18.88</v>
      </c>
      <c r="L33" s="117">
        <v>162.17</v>
      </c>
      <c r="M33" s="117">
        <v>323</v>
      </c>
      <c r="N33" s="136">
        <v>50.21</v>
      </c>
    </row>
    <row r="34" spans="1:14" ht="15">
      <c r="A34" s="235"/>
      <c r="B34" s="105" t="s">
        <v>24</v>
      </c>
      <c r="C34" s="117">
        <v>45.96</v>
      </c>
      <c r="D34" s="117">
        <v>50.48</v>
      </c>
      <c r="E34" s="117">
        <v>48.63</v>
      </c>
      <c r="F34" s="117">
        <v>45.71</v>
      </c>
      <c r="G34" s="117">
        <v>48.81</v>
      </c>
      <c r="H34" s="117">
        <v>47.51</v>
      </c>
      <c r="I34" s="148">
        <v>50.18</v>
      </c>
      <c r="J34" s="117">
        <v>52.43</v>
      </c>
      <c r="K34" s="117">
        <v>55.95</v>
      </c>
      <c r="L34" s="117">
        <v>445.66</v>
      </c>
      <c r="M34" s="117">
        <v>955</v>
      </c>
      <c r="N34" s="136">
        <v>46.67</v>
      </c>
    </row>
    <row r="35" spans="1:14" s="120" customFormat="1" ht="15">
      <c r="A35" s="235"/>
      <c r="B35" s="50" t="s">
        <v>25</v>
      </c>
      <c r="C35" s="117">
        <v>55.49</v>
      </c>
      <c r="D35" s="117">
        <v>63.07</v>
      </c>
      <c r="E35" s="117">
        <v>60.53</v>
      </c>
      <c r="F35" s="117">
        <v>55.63</v>
      </c>
      <c r="G35" s="117">
        <v>61.63</v>
      </c>
      <c r="H35" s="117">
        <v>69.5</v>
      </c>
      <c r="I35" s="148">
        <v>62.68</v>
      </c>
      <c r="J35" s="117">
        <v>65.54</v>
      </c>
      <c r="K35" s="117">
        <v>77.64</v>
      </c>
      <c r="L35" s="117">
        <v>571.71</v>
      </c>
      <c r="M35" s="117">
        <v>1124</v>
      </c>
      <c r="N35" s="136">
        <v>50.86</v>
      </c>
    </row>
    <row r="36" spans="1:14" s="120" customFormat="1" ht="15.75" thickBot="1">
      <c r="A36" s="236"/>
      <c r="B36" s="150" t="s">
        <v>26</v>
      </c>
      <c r="C36" s="138">
        <v>54.54</v>
      </c>
      <c r="D36" s="138">
        <v>60.06</v>
      </c>
      <c r="E36" s="138">
        <v>59.14</v>
      </c>
      <c r="F36" s="138">
        <v>63.74</v>
      </c>
      <c r="G36" s="117">
        <v>62.9</v>
      </c>
      <c r="H36" s="139">
        <v>59.83</v>
      </c>
      <c r="I36" s="148">
        <v>60.5</v>
      </c>
      <c r="J36" s="117">
        <v>60.41</v>
      </c>
      <c r="K36" s="138">
        <v>64.62</v>
      </c>
      <c r="L36" s="138">
        <v>545.74</v>
      </c>
      <c r="M36" s="138">
        <v>1214</v>
      </c>
      <c r="N36" s="140">
        <v>44.95</v>
      </c>
    </row>
    <row r="37" spans="1:14" s="121" customFormat="1" ht="16.5" thickBot="1">
      <c r="A37" s="237" t="s">
        <v>204</v>
      </c>
      <c r="B37" s="238"/>
      <c r="C37" s="141">
        <v>241.78</v>
      </c>
      <c r="D37" s="141">
        <v>263.33</v>
      </c>
      <c r="E37" s="141">
        <v>258.64</v>
      </c>
      <c r="F37" s="141">
        <v>252.6</v>
      </c>
      <c r="G37" s="141">
        <v>269.16</v>
      </c>
      <c r="H37" s="141">
        <v>283.83</v>
      </c>
      <c r="I37" s="141">
        <v>270.66</v>
      </c>
      <c r="J37" s="141">
        <v>277.2</v>
      </c>
      <c r="K37" s="141">
        <v>303.66</v>
      </c>
      <c r="L37" s="141">
        <v>2420.86</v>
      </c>
      <c r="M37" s="141">
        <v>4933</v>
      </c>
      <c r="N37" s="144">
        <v>49.07</v>
      </c>
    </row>
    <row r="38" spans="1:14" s="122" customFormat="1" ht="16.5" thickBot="1">
      <c r="A38" s="237" t="s">
        <v>205</v>
      </c>
      <c r="B38" s="238"/>
      <c r="C38" s="141">
        <v>714.5</v>
      </c>
      <c r="D38" s="141">
        <v>784.31</v>
      </c>
      <c r="E38" s="141">
        <v>770.46</v>
      </c>
      <c r="F38" s="141">
        <v>761.62</v>
      </c>
      <c r="G38" s="141">
        <v>804.31</v>
      </c>
      <c r="H38" s="141">
        <v>798.25</v>
      </c>
      <c r="I38" s="141">
        <v>778.02</v>
      </c>
      <c r="J38" s="141">
        <v>775.87</v>
      </c>
      <c r="K38" s="141">
        <v>840.05</v>
      </c>
      <c r="L38" s="141">
        <v>7027.39</v>
      </c>
      <c r="M38" s="141">
        <v>14270</v>
      </c>
      <c r="N38" s="144">
        <v>49.25</v>
      </c>
    </row>
  </sheetData>
  <sheetProtection/>
  <mergeCells count="25">
    <mergeCell ref="A2:N2"/>
    <mergeCell ref="A4:A7"/>
    <mergeCell ref="B4:B7"/>
    <mergeCell ref="C4:M4"/>
    <mergeCell ref="N4:N7"/>
    <mergeCell ref="C5:C7"/>
    <mergeCell ref="D5:D7"/>
    <mergeCell ref="E5:E7"/>
    <mergeCell ref="F5:F7"/>
    <mergeCell ref="G5:G7"/>
    <mergeCell ref="L5:L7"/>
    <mergeCell ref="M5:M7"/>
    <mergeCell ref="A8:A16"/>
    <mergeCell ref="A17:B17"/>
    <mergeCell ref="H5:H7"/>
    <mergeCell ref="I5:I7"/>
    <mergeCell ref="J5:J7"/>
    <mergeCell ref="K5:K7"/>
    <mergeCell ref="A32:A36"/>
    <mergeCell ref="A37:B37"/>
    <mergeCell ref="A38:B38"/>
    <mergeCell ref="A18:A21"/>
    <mergeCell ref="A22:B22"/>
    <mergeCell ref="A23:A30"/>
    <mergeCell ref="A31:B31"/>
  </mergeCell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view="pageBreakPreview" zoomScaleSheetLayoutView="100" zoomScalePageLayoutView="0" workbookViewId="0" topLeftCell="B1">
      <selection activeCell="F7" sqref="F7"/>
    </sheetView>
  </sheetViews>
  <sheetFormatPr defaultColWidth="7.8515625" defaultRowHeight="12.75"/>
  <cols>
    <col min="1" max="1" width="8.00390625" style="1" bestFit="1" customWidth="1"/>
    <col min="2" max="2" width="31.7109375" style="1" bestFit="1" customWidth="1"/>
    <col min="3" max="3" width="13.8515625" style="1" bestFit="1" customWidth="1"/>
    <col min="4" max="4" width="13.57421875" style="1" customWidth="1"/>
    <col min="5" max="5" width="10.00390625" style="1" customWidth="1"/>
    <col min="6" max="6" width="10.421875" style="1" customWidth="1"/>
    <col min="7" max="7" width="15.00390625" style="1" bestFit="1" customWidth="1"/>
    <col min="8" max="8" width="9.57421875" style="1" customWidth="1"/>
    <col min="9" max="9" width="10.57421875" style="1" customWidth="1"/>
    <col min="10" max="10" width="12.00390625" style="1" customWidth="1"/>
    <col min="11" max="11" width="11.421875" style="7" customWidth="1"/>
    <col min="12" max="12" width="1.28515625" style="7" customWidth="1"/>
    <col min="13" max="13" width="13.421875" style="1" customWidth="1"/>
    <col min="14" max="14" width="14.00390625" style="1" customWidth="1"/>
    <col min="15" max="15" width="10.140625" style="1" customWidth="1"/>
    <col min="16" max="16" width="11.7109375" style="1" customWidth="1"/>
    <col min="17" max="17" width="12.8515625" style="1" customWidth="1"/>
    <col min="18" max="18" width="11.7109375" style="1" customWidth="1"/>
    <col min="19" max="19" width="11.00390625" style="8" customWidth="1"/>
    <col min="20" max="20" width="10.8515625" style="1" bestFit="1" customWidth="1"/>
    <col min="21" max="21" width="11.421875" style="1" bestFit="1" customWidth="1"/>
    <col min="22" max="22" width="1.1484375" style="1" customWidth="1"/>
    <col min="23" max="23" width="13.7109375" style="1" bestFit="1" customWidth="1"/>
    <col min="24" max="24" width="13.421875" style="1" customWidth="1"/>
    <col min="25" max="25" width="9.7109375" style="1" customWidth="1"/>
    <col min="26" max="26" width="9.421875" style="1" customWidth="1"/>
    <col min="27" max="27" width="10.7109375" style="1" customWidth="1"/>
    <col min="28" max="29" width="11.00390625" style="1" bestFit="1" customWidth="1"/>
    <col min="30" max="30" width="9.00390625" style="1" customWidth="1"/>
    <col min="31" max="31" width="10.8515625" style="1" customWidth="1"/>
    <col min="32" max="16384" width="7.8515625" style="1" customWidth="1"/>
  </cols>
  <sheetData>
    <row r="1" spans="1:31" ht="19.5">
      <c r="A1" s="164" t="s">
        <v>65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</row>
    <row r="2" spans="1:31" ht="19.5">
      <c r="A2" s="164" t="s">
        <v>66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19.5">
      <c r="A3" s="164" t="s">
        <v>165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</row>
    <row r="4" spans="1:3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4"/>
      <c r="N4" s="14"/>
      <c r="O4" s="14"/>
      <c r="P4" s="14"/>
      <c r="Q4" s="14"/>
      <c r="R4" s="14"/>
      <c r="S4" s="95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s="16" customFormat="1" ht="21.75" customHeight="1">
      <c r="A5" s="173" t="s">
        <v>27</v>
      </c>
      <c r="B5" s="174" t="s">
        <v>0</v>
      </c>
      <c r="C5" s="161" t="s">
        <v>67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</row>
    <row r="6" spans="1:31" s="16" customFormat="1" ht="34.5" customHeight="1">
      <c r="A6" s="173"/>
      <c r="B6" s="174"/>
      <c r="C6" s="161" t="s">
        <v>36</v>
      </c>
      <c r="D6" s="161"/>
      <c r="E6" s="161"/>
      <c r="F6" s="161"/>
      <c r="G6" s="161"/>
      <c r="H6" s="161"/>
      <c r="I6" s="161"/>
      <c r="J6" s="161"/>
      <c r="K6" s="161"/>
      <c r="L6" s="94"/>
      <c r="M6" s="161" t="s">
        <v>37</v>
      </c>
      <c r="N6" s="161"/>
      <c r="O6" s="161"/>
      <c r="P6" s="161"/>
      <c r="Q6" s="161"/>
      <c r="R6" s="161"/>
      <c r="S6" s="161"/>
      <c r="T6" s="161"/>
      <c r="U6" s="161"/>
      <c r="V6" s="94"/>
      <c r="W6" s="161" t="s">
        <v>38</v>
      </c>
      <c r="X6" s="161"/>
      <c r="Y6" s="161"/>
      <c r="Z6" s="161"/>
      <c r="AA6" s="161"/>
      <c r="AB6" s="161"/>
      <c r="AC6" s="161"/>
      <c r="AD6" s="161"/>
      <c r="AE6" s="161"/>
    </row>
    <row r="7" spans="1:31" s="3" customFormat="1" ht="124.5" customHeight="1">
      <c r="A7" s="173"/>
      <c r="B7" s="174"/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/>
      <c r="M7" s="2" t="s">
        <v>68</v>
      </c>
      <c r="N7" s="2" t="s">
        <v>69</v>
      </c>
      <c r="O7" s="2" t="s">
        <v>70</v>
      </c>
      <c r="P7" s="2" t="s">
        <v>77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78</v>
      </c>
      <c r="V7" s="2"/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78</v>
      </c>
    </row>
    <row r="8" spans="1:31" s="4" customFormat="1" ht="30" customHeight="1">
      <c r="A8" s="170" t="s">
        <v>28</v>
      </c>
      <c r="B8" s="5" t="s">
        <v>2</v>
      </c>
      <c r="C8" s="17">
        <v>0.03</v>
      </c>
      <c r="D8" s="17">
        <v>0.03</v>
      </c>
      <c r="E8" s="17">
        <v>0</v>
      </c>
      <c r="F8" s="17">
        <v>0</v>
      </c>
      <c r="G8" s="17">
        <v>0.03</v>
      </c>
      <c r="H8" s="17">
        <v>0.03</v>
      </c>
      <c r="I8" s="17">
        <v>0.03</v>
      </c>
      <c r="J8" s="17">
        <v>535.85</v>
      </c>
      <c r="K8" s="17">
        <v>558.55</v>
      </c>
      <c r="L8" s="17"/>
      <c r="M8" s="17">
        <v>1.9</v>
      </c>
      <c r="N8" s="17">
        <v>2.01</v>
      </c>
      <c r="O8" s="17">
        <v>0.11</v>
      </c>
      <c r="P8" s="17"/>
      <c r="Q8" s="17">
        <v>2.01</v>
      </c>
      <c r="R8" s="17">
        <v>1.955</v>
      </c>
      <c r="S8" s="17">
        <v>1.8411111111111111</v>
      </c>
      <c r="T8" s="17">
        <v>122.7</v>
      </c>
      <c r="U8" s="17">
        <v>127.61</v>
      </c>
      <c r="V8" s="17"/>
      <c r="W8" s="17">
        <v>1.93</v>
      </c>
      <c r="X8" s="17">
        <v>2.04</v>
      </c>
      <c r="Y8" s="17">
        <v>0.11</v>
      </c>
      <c r="Z8" s="17"/>
      <c r="AA8" s="17">
        <v>2.04</v>
      </c>
      <c r="AB8" s="17">
        <v>1.985</v>
      </c>
      <c r="AC8" s="17">
        <v>1.8711111111111112</v>
      </c>
      <c r="AD8" s="17">
        <v>128.8</v>
      </c>
      <c r="AE8" s="17">
        <v>134.51</v>
      </c>
    </row>
    <row r="9" spans="1:31" s="4" customFormat="1" ht="30" customHeight="1">
      <c r="A9" s="175"/>
      <c r="B9" s="5" t="s">
        <v>3</v>
      </c>
      <c r="C9" s="17">
        <v>2.55</v>
      </c>
      <c r="D9" s="17">
        <v>2.52</v>
      </c>
      <c r="E9" s="17">
        <v>-0.029999999999999805</v>
      </c>
      <c r="F9" s="17">
        <v>0.02</v>
      </c>
      <c r="G9" s="17">
        <v>2.54</v>
      </c>
      <c r="H9" s="17">
        <v>2.535</v>
      </c>
      <c r="I9" s="17">
        <v>2.567222222222222</v>
      </c>
      <c r="J9" s="17">
        <v>436.39</v>
      </c>
      <c r="K9" s="17">
        <v>440.53</v>
      </c>
      <c r="L9" s="17"/>
      <c r="M9" s="17">
        <v>12.03</v>
      </c>
      <c r="N9" s="17">
        <v>12.57</v>
      </c>
      <c r="O9" s="17">
        <v>0.5400000000000009</v>
      </c>
      <c r="P9" s="17"/>
      <c r="Q9" s="17">
        <v>12.57</v>
      </c>
      <c r="R9" s="17">
        <v>12.3</v>
      </c>
      <c r="S9" s="17">
        <v>11.85888888888889</v>
      </c>
      <c r="T9" s="17">
        <v>97.92</v>
      </c>
      <c r="U9" s="17">
        <v>98.92</v>
      </c>
      <c r="V9" s="17"/>
      <c r="W9" s="17">
        <v>14.58</v>
      </c>
      <c r="X9" s="17">
        <v>15.09</v>
      </c>
      <c r="Y9" s="17">
        <v>0.5100000000000016</v>
      </c>
      <c r="Z9" s="17"/>
      <c r="AA9" s="17">
        <v>15.11</v>
      </c>
      <c r="AB9" s="17">
        <v>14.835</v>
      </c>
      <c r="AC9" s="17">
        <v>14.426111111111112</v>
      </c>
      <c r="AD9" s="17">
        <v>155.73</v>
      </c>
      <c r="AE9" s="17">
        <v>159.69</v>
      </c>
    </row>
    <row r="10" spans="1:31" s="4" customFormat="1" ht="30" customHeight="1">
      <c r="A10" s="175"/>
      <c r="B10" s="5" t="s">
        <v>4</v>
      </c>
      <c r="C10" s="17">
        <v>0.33</v>
      </c>
      <c r="D10" s="17">
        <v>0.31</v>
      </c>
      <c r="E10" s="17">
        <v>-0.02</v>
      </c>
      <c r="F10" s="17">
        <v>0.02</v>
      </c>
      <c r="G10" s="17">
        <v>0.33</v>
      </c>
      <c r="H10" s="17">
        <v>0.32</v>
      </c>
      <c r="I10" s="17">
        <v>0.33111111111111113</v>
      </c>
      <c r="J10" s="17">
        <v>583.17</v>
      </c>
      <c r="K10" s="17">
        <v>580.06</v>
      </c>
      <c r="L10" s="17"/>
      <c r="M10" s="17">
        <v>39.87</v>
      </c>
      <c r="N10" s="17">
        <v>25.11</v>
      </c>
      <c r="O10" s="17">
        <v>-14.76</v>
      </c>
      <c r="P10" s="17"/>
      <c r="Q10" s="17">
        <v>25.11</v>
      </c>
      <c r="R10" s="17">
        <v>32.49</v>
      </c>
      <c r="S10" s="17">
        <v>39.788333333333334</v>
      </c>
      <c r="T10" s="17">
        <v>52.73</v>
      </c>
      <c r="U10" s="17">
        <v>46.15</v>
      </c>
      <c r="V10" s="17"/>
      <c r="W10" s="17">
        <v>40.2</v>
      </c>
      <c r="X10" s="17">
        <v>25.42</v>
      </c>
      <c r="Y10" s="17">
        <v>-14.78</v>
      </c>
      <c r="Z10" s="17"/>
      <c r="AA10" s="17">
        <v>25.44</v>
      </c>
      <c r="AB10" s="17">
        <v>32.81</v>
      </c>
      <c r="AC10" s="17">
        <v>40.11944444444444</v>
      </c>
      <c r="AD10" s="17">
        <v>57.94</v>
      </c>
      <c r="AE10" s="17">
        <v>50.56</v>
      </c>
    </row>
    <row r="11" spans="1:31" s="4" customFormat="1" ht="30" customHeight="1">
      <c r="A11" s="175"/>
      <c r="B11" s="5" t="s">
        <v>5</v>
      </c>
      <c r="C11" s="17">
        <v>0.27</v>
      </c>
      <c r="D11" s="17">
        <v>0.27</v>
      </c>
      <c r="E11" s="17">
        <v>0</v>
      </c>
      <c r="F11" s="17">
        <v>0.01</v>
      </c>
      <c r="G11" s="17">
        <v>0.28</v>
      </c>
      <c r="H11" s="17">
        <v>0.27</v>
      </c>
      <c r="I11" s="17">
        <v>0.26888888888888896</v>
      </c>
      <c r="J11" s="17">
        <v>523.32</v>
      </c>
      <c r="K11" s="17">
        <v>553.13</v>
      </c>
      <c r="L11" s="17"/>
      <c r="M11" s="17">
        <v>14.46</v>
      </c>
      <c r="N11" s="17">
        <v>11.11</v>
      </c>
      <c r="O11" s="17">
        <v>-3.35</v>
      </c>
      <c r="P11" s="17"/>
      <c r="Q11" s="17">
        <v>11.11</v>
      </c>
      <c r="R11" s="17">
        <v>12.785</v>
      </c>
      <c r="S11" s="17">
        <v>14.942777777777776</v>
      </c>
      <c r="T11" s="17">
        <v>85.2</v>
      </c>
      <c r="U11" s="17">
        <v>71.26</v>
      </c>
      <c r="V11" s="17"/>
      <c r="W11" s="17">
        <v>14.73</v>
      </c>
      <c r="X11" s="17">
        <v>11.38</v>
      </c>
      <c r="Y11" s="17">
        <v>-3.35</v>
      </c>
      <c r="Z11" s="17"/>
      <c r="AA11" s="17">
        <v>11.39</v>
      </c>
      <c r="AB11" s="17">
        <v>13.055</v>
      </c>
      <c r="AC11" s="17">
        <v>15.211666666666666</v>
      </c>
      <c r="AD11" s="17">
        <v>94.32</v>
      </c>
      <c r="AE11" s="17">
        <v>79.85</v>
      </c>
    </row>
    <row r="12" spans="1:31" s="4" customFormat="1" ht="30" customHeight="1">
      <c r="A12" s="175"/>
      <c r="B12" s="5" t="s">
        <v>6</v>
      </c>
      <c r="C12" s="17">
        <v>1.21</v>
      </c>
      <c r="D12" s="17">
        <v>1.18</v>
      </c>
      <c r="E12" s="17">
        <v>-0.03</v>
      </c>
      <c r="F12" s="17">
        <v>0.03</v>
      </c>
      <c r="G12" s="17">
        <v>1.21</v>
      </c>
      <c r="H12" s="17">
        <v>1.195</v>
      </c>
      <c r="I12" s="17">
        <v>1.2472222222222225</v>
      </c>
      <c r="J12" s="17">
        <v>237.37</v>
      </c>
      <c r="K12" s="17">
        <v>253.33</v>
      </c>
      <c r="L12" s="17"/>
      <c r="M12" s="17">
        <v>22.12</v>
      </c>
      <c r="N12" s="17">
        <v>22.41</v>
      </c>
      <c r="O12" s="17">
        <v>0.28999999999999915</v>
      </c>
      <c r="P12" s="17"/>
      <c r="Q12" s="17">
        <v>22.41</v>
      </c>
      <c r="R12" s="17">
        <v>22.265</v>
      </c>
      <c r="S12" s="17">
        <v>22.58388888888889</v>
      </c>
      <c r="T12" s="17">
        <v>47.59</v>
      </c>
      <c r="U12" s="17">
        <v>41.18</v>
      </c>
      <c r="V12" s="17"/>
      <c r="W12" s="17">
        <v>23.33</v>
      </c>
      <c r="X12" s="17">
        <v>23.59</v>
      </c>
      <c r="Y12" s="17">
        <v>0.259999999999998</v>
      </c>
      <c r="Z12" s="17"/>
      <c r="AA12" s="17">
        <v>23.62</v>
      </c>
      <c r="AB12" s="17">
        <v>23.46</v>
      </c>
      <c r="AC12" s="17">
        <v>23.831111111111113</v>
      </c>
      <c r="AD12" s="17">
        <v>57.26</v>
      </c>
      <c r="AE12" s="17">
        <v>52.29</v>
      </c>
    </row>
    <row r="13" spans="1:31" s="4" customFormat="1" ht="30" customHeight="1">
      <c r="A13" s="175"/>
      <c r="B13" s="5" t="s">
        <v>41</v>
      </c>
      <c r="C13" s="17">
        <v>0.96</v>
      </c>
      <c r="D13" s="17">
        <v>0.88</v>
      </c>
      <c r="E13" s="17">
        <v>-0.08</v>
      </c>
      <c r="F13" s="17">
        <v>0.01</v>
      </c>
      <c r="G13" s="17">
        <v>0.89</v>
      </c>
      <c r="H13" s="17">
        <v>0.92</v>
      </c>
      <c r="I13" s="17">
        <v>0.9605555555555555</v>
      </c>
      <c r="J13" s="17">
        <v>360.88</v>
      </c>
      <c r="K13" s="17">
        <v>361.5</v>
      </c>
      <c r="L13" s="17"/>
      <c r="M13" s="17">
        <v>5.46</v>
      </c>
      <c r="N13" s="17">
        <v>5.83</v>
      </c>
      <c r="O13" s="17">
        <v>0.37</v>
      </c>
      <c r="P13" s="17"/>
      <c r="Q13" s="17">
        <v>5.83</v>
      </c>
      <c r="R13" s="17">
        <v>5.645</v>
      </c>
      <c r="S13" s="17">
        <v>5.1755555555555555</v>
      </c>
      <c r="T13" s="17">
        <v>75.64</v>
      </c>
      <c r="U13" s="17">
        <v>77.89</v>
      </c>
      <c r="V13" s="17"/>
      <c r="W13" s="17">
        <v>6.42</v>
      </c>
      <c r="X13" s="17">
        <v>6.71</v>
      </c>
      <c r="Y13" s="17">
        <v>0.29</v>
      </c>
      <c r="Z13" s="17"/>
      <c r="AA13" s="17">
        <v>6.72</v>
      </c>
      <c r="AB13" s="17">
        <v>6.565</v>
      </c>
      <c r="AC13" s="17">
        <v>6.13611111111111</v>
      </c>
      <c r="AD13" s="17">
        <v>115.68</v>
      </c>
      <c r="AE13" s="17">
        <v>122.32</v>
      </c>
    </row>
    <row r="14" spans="1:31" s="4" customFormat="1" ht="30" customHeight="1">
      <c r="A14" s="175"/>
      <c r="B14" s="5" t="s">
        <v>7</v>
      </c>
      <c r="C14" s="17">
        <v>0.84</v>
      </c>
      <c r="D14" s="17">
        <v>0.73</v>
      </c>
      <c r="E14" s="17">
        <v>-0.11</v>
      </c>
      <c r="F14" s="17">
        <v>0.01</v>
      </c>
      <c r="G14" s="17">
        <v>0.74</v>
      </c>
      <c r="H14" s="17">
        <v>0.785</v>
      </c>
      <c r="I14" s="17">
        <v>0.8377777777777777</v>
      </c>
      <c r="J14" s="17">
        <v>399.72</v>
      </c>
      <c r="K14" s="17">
        <v>393.08</v>
      </c>
      <c r="L14" s="17"/>
      <c r="M14" s="17">
        <v>7.48</v>
      </c>
      <c r="N14" s="17">
        <v>6.64</v>
      </c>
      <c r="O14" s="17">
        <v>-0.8400000000000007</v>
      </c>
      <c r="P14" s="17"/>
      <c r="Q14" s="17">
        <v>6.64</v>
      </c>
      <c r="R14" s="17">
        <v>7.06</v>
      </c>
      <c r="S14" s="17">
        <v>7.1416666666666675</v>
      </c>
      <c r="T14" s="17">
        <v>129.64</v>
      </c>
      <c r="U14" s="17">
        <v>122.73</v>
      </c>
      <c r="V14" s="17"/>
      <c r="W14" s="17">
        <v>8.32</v>
      </c>
      <c r="X14" s="17">
        <v>7.37</v>
      </c>
      <c r="Y14" s="17">
        <v>-0.9500000000000011</v>
      </c>
      <c r="Z14" s="17"/>
      <c r="AA14" s="17">
        <v>7.38</v>
      </c>
      <c r="AB14" s="17">
        <v>7.845</v>
      </c>
      <c r="AC14" s="17">
        <v>7.979444444444446</v>
      </c>
      <c r="AD14" s="17">
        <v>156.64</v>
      </c>
      <c r="AE14" s="17">
        <v>151.1</v>
      </c>
    </row>
    <row r="15" spans="1:31" s="4" customFormat="1" ht="30" customHeight="1">
      <c r="A15" s="175"/>
      <c r="B15" s="5" t="s">
        <v>8</v>
      </c>
      <c r="C15" s="17">
        <v>0.79</v>
      </c>
      <c r="D15" s="17">
        <v>0.78</v>
      </c>
      <c r="E15" s="17">
        <v>-0.01</v>
      </c>
      <c r="F15" s="17">
        <v>0.01</v>
      </c>
      <c r="G15" s="17">
        <v>0.79</v>
      </c>
      <c r="H15" s="17">
        <v>0.785</v>
      </c>
      <c r="I15" s="17">
        <v>0.7866666666666666</v>
      </c>
      <c r="J15" s="17">
        <v>568.7</v>
      </c>
      <c r="K15" s="17">
        <v>543.1</v>
      </c>
      <c r="L15" s="17"/>
      <c r="M15" s="17">
        <v>38.33</v>
      </c>
      <c r="N15" s="17">
        <v>39.45</v>
      </c>
      <c r="O15" s="17">
        <v>1.12</v>
      </c>
      <c r="P15" s="17"/>
      <c r="Q15" s="17">
        <v>39.45</v>
      </c>
      <c r="R15" s="17">
        <v>38.89</v>
      </c>
      <c r="S15" s="17">
        <v>37.141666666666666</v>
      </c>
      <c r="T15" s="17">
        <v>92.58</v>
      </c>
      <c r="U15" s="17">
        <v>88.08</v>
      </c>
      <c r="V15" s="17"/>
      <c r="W15" s="17">
        <v>39.12</v>
      </c>
      <c r="X15" s="17">
        <v>40.23</v>
      </c>
      <c r="Y15" s="17">
        <v>1.1100000000000065</v>
      </c>
      <c r="Z15" s="17"/>
      <c r="AA15" s="17">
        <v>40.24</v>
      </c>
      <c r="AB15" s="17">
        <v>39.675</v>
      </c>
      <c r="AC15" s="17">
        <v>37.928333333333335</v>
      </c>
      <c r="AD15" s="17">
        <v>102</v>
      </c>
      <c r="AE15" s="17">
        <v>97.5</v>
      </c>
    </row>
    <row r="16" spans="1:31" s="4" customFormat="1" ht="30" customHeight="1">
      <c r="A16" s="176"/>
      <c r="B16" s="5" t="s">
        <v>9</v>
      </c>
      <c r="C16" s="17">
        <v>0.68</v>
      </c>
      <c r="D16" s="17">
        <v>0.67</v>
      </c>
      <c r="E16" s="17">
        <v>-0.01</v>
      </c>
      <c r="F16" s="17">
        <v>0.07</v>
      </c>
      <c r="G16" s="17">
        <v>0.74</v>
      </c>
      <c r="H16" s="17">
        <v>0.675</v>
      </c>
      <c r="I16" s="17">
        <v>0.676111111111111</v>
      </c>
      <c r="J16" s="17">
        <v>328.02</v>
      </c>
      <c r="K16" s="17">
        <v>334.65</v>
      </c>
      <c r="L16" s="17"/>
      <c r="M16" s="17">
        <v>31.26</v>
      </c>
      <c r="N16" s="17">
        <v>30.7</v>
      </c>
      <c r="O16" s="17">
        <v>-0.5600000000000023</v>
      </c>
      <c r="P16" s="17"/>
      <c r="Q16" s="17">
        <v>30.7</v>
      </c>
      <c r="R16" s="17">
        <v>30.98</v>
      </c>
      <c r="S16" s="17">
        <v>30.23277777777778</v>
      </c>
      <c r="T16" s="17">
        <v>68.42</v>
      </c>
      <c r="U16" s="17">
        <v>66.01</v>
      </c>
      <c r="V16" s="17"/>
      <c r="W16" s="17">
        <v>31.94</v>
      </c>
      <c r="X16" s="17">
        <v>31.37</v>
      </c>
      <c r="Y16" s="17">
        <v>-0.57</v>
      </c>
      <c r="Z16" s="17"/>
      <c r="AA16" s="17">
        <v>31.44</v>
      </c>
      <c r="AB16" s="17">
        <v>31.655</v>
      </c>
      <c r="AC16" s="17">
        <v>30.90888888888888</v>
      </c>
      <c r="AD16" s="17">
        <v>73.97</v>
      </c>
      <c r="AE16" s="17">
        <v>71.89</v>
      </c>
    </row>
    <row r="17" spans="1:31" s="18" customFormat="1" ht="10.5" customHeight="1">
      <c r="A17" s="19"/>
      <c r="B17" s="20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4" customFormat="1" ht="30" customHeight="1">
      <c r="A18" s="170" t="s">
        <v>29</v>
      </c>
      <c r="B18" s="5" t="s">
        <v>10</v>
      </c>
      <c r="C18" s="17">
        <v>0.44</v>
      </c>
      <c r="D18" s="17">
        <v>0.44</v>
      </c>
      <c r="E18" s="17">
        <v>0</v>
      </c>
      <c r="F18" s="17">
        <v>0</v>
      </c>
      <c r="G18" s="17">
        <v>0.44</v>
      </c>
      <c r="H18" s="17">
        <v>0.44</v>
      </c>
      <c r="I18" s="17">
        <v>0.4244444444444444</v>
      </c>
      <c r="J18" s="17">
        <v>422.92</v>
      </c>
      <c r="K18" s="17">
        <v>427.46</v>
      </c>
      <c r="L18" s="17"/>
      <c r="M18" s="17">
        <v>10.84</v>
      </c>
      <c r="N18" s="17">
        <v>10.95</v>
      </c>
      <c r="O18" s="17">
        <v>0.10999999999999943</v>
      </c>
      <c r="P18" s="17"/>
      <c r="Q18" s="17">
        <v>10.95</v>
      </c>
      <c r="R18" s="17">
        <v>10.895</v>
      </c>
      <c r="S18" s="17">
        <v>10.769444444444444</v>
      </c>
      <c r="T18" s="17">
        <v>91.93</v>
      </c>
      <c r="U18" s="17">
        <v>87.04</v>
      </c>
      <c r="V18" s="17"/>
      <c r="W18" s="17">
        <v>11.28</v>
      </c>
      <c r="X18" s="17">
        <v>11.39</v>
      </c>
      <c r="Y18" s="17">
        <v>0.10999999999999943</v>
      </c>
      <c r="Z18" s="17"/>
      <c r="AA18" s="17">
        <v>11.39</v>
      </c>
      <c r="AB18" s="17">
        <v>11.335</v>
      </c>
      <c r="AC18" s="17">
        <v>11.193888888888889</v>
      </c>
      <c r="AD18" s="17">
        <v>104.66</v>
      </c>
      <c r="AE18" s="17">
        <v>99.96</v>
      </c>
    </row>
    <row r="19" spans="1:31" s="4" customFormat="1" ht="30" customHeight="1">
      <c r="A19" s="175"/>
      <c r="B19" s="5" t="s">
        <v>11</v>
      </c>
      <c r="C19" s="17">
        <v>1.13</v>
      </c>
      <c r="D19" s="17">
        <v>1.11</v>
      </c>
      <c r="E19" s="17">
        <v>-0.019999999999999796</v>
      </c>
      <c r="F19" s="17">
        <v>0.04</v>
      </c>
      <c r="G19" s="17">
        <v>1.15</v>
      </c>
      <c r="H19" s="17">
        <v>1.12</v>
      </c>
      <c r="I19" s="17">
        <v>1.185</v>
      </c>
      <c r="J19" s="17">
        <v>326.86</v>
      </c>
      <c r="K19" s="17">
        <v>310.54</v>
      </c>
      <c r="L19" s="17"/>
      <c r="M19" s="17">
        <v>37.35</v>
      </c>
      <c r="N19" s="17">
        <v>37.34</v>
      </c>
      <c r="O19" s="17">
        <v>-0.00999999999999801</v>
      </c>
      <c r="P19" s="17"/>
      <c r="Q19" s="17">
        <v>37.34</v>
      </c>
      <c r="R19" s="17">
        <v>37.345</v>
      </c>
      <c r="S19" s="17">
        <v>36.78944444444445</v>
      </c>
      <c r="T19" s="17">
        <v>80.56</v>
      </c>
      <c r="U19" s="17">
        <v>74.4</v>
      </c>
      <c r="V19" s="17"/>
      <c r="W19" s="17">
        <v>38.48</v>
      </c>
      <c r="X19" s="17">
        <v>38.45</v>
      </c>
      <c r="Y19" s="17">
        <v>-0.030000000000001137</v>
      </c>
      <c r="Z19" s="17"/>
      <c r="AA19" s="17">
        <v>38.49</v>
      </c>
      <c r="AB19" s="17">
        <v>38.465</v>
      </c>
      <c r="AC19" s="17">
        <v>37.974444444444444</v>
      </c>
      <c r="AD19" s="17">
        <v>87.73</v>
      </c>
      <c r="AE19" s="17">
        <v>81.77</v>
      </c>
    </row>
    <row r="20" spans="1:31" s="4" customFormat="1" ht="30" customHeight="1">
      <c r="A20" s="175"/>
      <c r="B20" s="5" t="s">
        <v>12</v>
      </c>
      <c r="C20" s="17">
        <v>1.8</v>
      </c>
      <c r="D20" s="17">
        <v>1.79</v>
      </c>
      <c r="E20" s="17">
        <v>-0.01</v>
      </c>
      <c r="F20" s="17">
        <v>0.02</v>
      </c>
      <c r="G20" s="17">
        <v>1.81</v>
      </c>
      <c r="H20" s="17">
        <v>1.795</v>
      </c>
      <c r="I20" s="17">
        <v>1.83</v>
      </c>
      <c r="J20" s="17">
        <v>325.84</v>
      </c>
      <c r="K20" s="17">
        <v>311.21</v>
      </c>
      <c r="L20" s="17"/>
      <c r="M20" s="17">
        <v>28.09</v>
      </c>
      <c r="N20" s="17">
        <v>28.33</v>
      </c>
      <c r="O20" s="17">
        <v>0.23999999999999844</v>
      </c>
      <c r="P20" s="17"/>
      <c r="Q20" s="17">
        <v>28.33</v>
      </c>
      <c r="R20" s="17">
        <v>28.21</v>
      </c>
      <c r="S20" s="17">
        <v>28.4</v>
      </c>
      <c r="T20" s="17">
        <v>76.14</v>
      </c>
      <c r="U20" s="17">
        <v>66.02</v>
      </c>
      <c r="V20" s="17"/>
      <c r="W20" s="17">
        <v>29.89</v>
      </c>
      <c r="X20" s="17">
        <v>30.12</v>
      </c>
      <c r="Y20" s="17">
        <v>0.22999999999999687</v>
      </c>
      <c r="Z20" s="17"/>
      <c r="AA20" s="17">
        <v>30.14</v>
      </c>
      <c r="AB20" s="17">
        <v>30.005</v>
      </c>
      <c r="AC20" s="17">
        <v>30.23</v>
      </c>
      <c r="AD20" s="17">
        <v>91.07</v>
      </c>
      <c r="AE20" s="17">
        <v>80.86</v>
      </c>
    </row>
    <row r="21" spans="1:31" s="4" customFormat="1" ht="30" customHeight="1">
      <c r="A21" s="176"/>
      <c r="B21" s="5" t="s">
        <v>13</v>
      </c>
      <c r="C21" s="17">
        <v>6.61</v>
      </c>
      <c r="D21" s="17">
        <v>6.23</v>
      </c>
      <c r="E21" s="17">
        <v>-0.38</v>
      </c>
      <c r="F21" s="17">
        <v>0.05</v>
      </c>
      <c r="G21" s="17">
        <v>6.28</v>
      </c>
      <c r="H21" s="17">
        <v>6.42</v>
      </c>
      <c r="I21" s="17">
        <v>7.687222222222222</v>
      </c>
      <c r="J21" s="17">
        <v>243.95</v>
      </c>
      <c r="K21" s="17">
        <v>229.48</v>
      </c>
      <c r="L21" s="17"/>
      <c r="M21" s="17">
        <v>51.28</v>
      </c>
      <c r="N21" s="17">
        <v>50.35</v>
      </c>
      <c r="O21" s="17">
        <v>-0.93</v>
      </c>
      <c r="P21" s="17"/>
      <c r="Q21" s="17">
        <v>50.35</v>
      </c>
      <c r="R21" s="17">
        <v>50.815</v>
      </c>
      <c r="S21" s="17">
        <v>52.05888888888889</v>
      </c>
      <c r="T21" s="17">
        <v>84.05</v>
      </c>
      <c r="U21" s="17">
        <v>75.71</v>
      </c>
      <c r="V21" s="17"/>
      <c r="W21" s="17">
        <v>57.89</v>
      </c>
      <c r="X21" s="17">
        <v>56.58</v>
      </c>
      <c r="Y21" s="17">
        <v>-1.31</v>
      </c>
      <c r="Z21" s="17"/>
      <c r="AA21" s="17">
        <v>56.63</v>
      </c>
      <c r="AB21" s="17">
        <v>57.235</v>
      </c>
      <c r="AC21" s="17">
        <v>59.74611111111111</v>
      </c>
      <c r="AD21" s="17">
        <v>101.98</v>
      </c>
      <c r="AE21" s="17">
        <v>95.49</v>
      </c>
    </row>
    <row r="22" spans="1:31" s="18" customFormat="1" ht="10.5" customHeight="1">
      <c r="A22" s="19"/>
      <c r="B22" s="2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4" customFormat="1" ht="30" customHeight="1">
      <c r="A23" s="170" t="s">
        <v>30</v>
      </c>
      <c r="B23" s="5" t="s">
        <v>14</v>
      </c>
      <c r="C23" s="17">
        <v>0.21</v>
      </c>
      <c r="D23" s="17">
        <v>0.21</v>
      </c>
      <c r="E23" s="17">
        <v>0</v>
      </c>
      <c r="F23" s="17">
        <v>0.02</v>
      </c>
      <c r="G23" s="17">
        <v>0.23</v>
      </c>
      <c r="H23" s="17">
        <v>0.21</v>
      </c>
      <c r="I23" s="17">
        <v>0.2111111111111111</v>
      </c>
      <c r="J23" s="17">
        <v>559.78</v>
      </c>
      <c r="K23" s="17">
        <v>567.23</v>
      </c>
      <c r="L23" s="17"/>
      <c r="M23" s="17">
        <v>28.95</v>
      </c>
      <c r="N23" s="17">
        <v>28.89</v>
      </c>
      <c r="O23" s="17">
        <v>-0.05999999999999872</v>
      </c>
      <c r="P23" s="17"/>
      <c r="Q23" s="17">
        <v>28.89</v>
      </c>
      <c r="R23" s="17">
        <v>28.92</v>
      </c>
      <c r="S23" s="17">
        <v>29.33388888888889</v>
      </c>
      <c r="T23" s="17">
        <v>91.62</v>
      </c>
      <c r="U23" s="17">
        <v>80.22</v>
      </c>
      <c r="V23" s="17"/>
      <c r="W23" s="17">
        <v>29.16</v>
      </c>
      <c r="X23" s="17">
        <v>29.1</v>
      </c>
      <c r="Y23" s="17">
        <v>-0.05999999999999872</v>
      </c>
      <c r="Z23" s="17"/>
      <c r="AA23" s="17">
        <v>29.12</v>
      </c>
      <c r="AB23" s="17">
        <v>29.13</v>
      </c>
      <c r="AC23" s="17">
        <v>29.545</v>
      </c>
      <c r="AD23" s="17">
        <v>95.01</v>
      </c>
      <c r="AE23" s="17">
        <v>83.7</v>
      </c>
    </row>
    <row r="24" spans="1:31" s="4" customFormat="1" ht="30" customHeight="1">
      <c r="A24" s="175"/>
      <c r="B24" s="5" t="s">
        <v>15</v>
      </c>
      <c r="C24" s="17">
        <v>0.52</v>
      </c>
      <c r="D24" s="17">
        <v>0.54</v>
      </c>
      <c r="E24" s="17">
        <v>0.02</v>
      </c>
      <c r="F24" s="17">
        <v>0.01</v>
      </c>
      <c r="G24" s="17">
        <v>0.55</v>
      </c>
      <c r="H24" s="17">
        <v>0.53</v>
      </c>
      <c r="I24" s="17">
        <v>0.5344444444444445</v>
      </c>
      <c r="J24" s="17">
        <v>335.87</v>
      </c>
      <c r="K24" s="17">
        <v>346.08</v>
      </c>
      <c r="L24" s="17"/>
      <c r="M24" s="17">
        <v>15.97</v>
      </c>
      <c r="N24" s="17">
        <v>15.96</v>
      </c>
      <c r="O24" s="17">
        <v>-0.009999999999999787</v>
      </c>
      <c r="P24" s="17"/>
      <c r="Q24" s="17">
        <v>15.96</v>
      </c>
      <c r="R24" s="17">
        <v>15.965</v>
      </c>
      <c r="S24" s="17">
        <v>15.806666666666665</v>
      </c>
      <c r="T24" s="17">
        <v>77.27</v>
      </c>
      <c r="U24" s="17">
        <v>73.78</v>
      </c>
      <c r="V24" s="17"/>
      <c r="W24" s="17">
        <v>16.49</v>
      </c>
      <c r="X24" s="17">
        <v>16.5</v>
      </c>
      <c r="Y24" s="17">
        <v>0.00999999999999801</v>
      </c>
      <c r="Z24" s="17"/>
      <c r="AA24" s="17">
        <v>16.51</v>
      </c>
      <c r="AB24" s="17">
        <v>16.495</v>
      </c>
      <c r="AC24" s="17">
        <v>16.341111111111115</v>
      </c>
      <c r="AD24" s="17">
        <v>85.57</v>
      </c>
      <c r="AE24" s="17">
        <v>82.69</v>
      </c>
    </row>
    <row r="25" spans="1:31" s="4" customFormat="1" ht="30" customHeight="1">
      <c r="A25" s="175"/>
      <c r="B25" s="5" t="s">
        <v>16</v>
      </c>
      <c r="C25" s="17">
        <v>2.61</v>
      </c>
      <c r="D25" s="17">
        <v>2.63</v>
      </c>
      <c r="E25" s="17">
        <v>0.02</v>
      </c>
      <c r="F25" s="17">
        <v>0.01</v>
      </c>
      <c r="G25" s="17">
        <v>2.64</v>
      </c>
      <c r="H25" s="17">
        <v>2.62</v>
      </c>
      <c r="I25" s="17">
        <v>2.6272222222222226</v>
      </c>
      <c r="J25" s="17">
        <v>394.17</v>
      </c>
      <c r="K25" s="17">
        <v>400.36</v>
      </c>
      <c r="L25" s="17"/>
      <c r="M25" s="17">
        <v>6.5</v>
      </c>
      <c r="N25" s="17">
        <v>6.53</v>
      </c>
      <c r="O25" s="17">
        <v>0.03000000000000025</v>
      </c>
      <c r="P25" s="17"/>
      <c r="Q25" s="17">
        <v>6.53</v>
      </c>
      <c r="R25" s="17">
        <v>6.515</v>
      </c>
      <c r="S25" s="17">
        <v>5.906111111111111</v>
      </c>
      <c r="T25" s="17">
        <v>171.17</v>
      </c>
      <c r="U25" s="17">
        <v>174.78</v>
      </c>
      <c r="V25" s="17"/>
      <c r="W25" s="17">
        <v>9.11</v>
      </c>
      <c r="X25" s="17">
        <v>9.16</v>
      </c>
      <c r="Y25" s="17">
        <v>0.05000000000000071</v>
      </c>
      <c r="Z25" s="17"/>
      <c r="AA25" s="17">
        <v>9.17</v>
      </c>
      <c r="AB25" s="17">
        <v>9.135</v>
      </c>
      <c r="AC25" s="17">
        <v>8.533333333333335</v>
      </c>
      <c r="AD25" s="17">
        <v>235.13</v>
      </c>
      <c r="AE25" s="17">
        <v>244.24</v>
      </c>
    </row>
    <row r="26" spans="1:31" s="4" customFormat="1" ht="30" customHeight="1">
      <c r="A26" s="175"/>
      <c r="B26" s="5" t="s">
        <v>17</v>
      </c>
      <c r="C26" s="17">
        <v>0.31</v>
      </c>
      <c r="D26" s="17">
        <v>0.31</v>
      </c>
      <c r="E26" s="17">
        <v>0</v>
      </c>
      <c r="F26" s="17">
        <v>0.03</v>
      </c>
      <c r="G26" s="17">
        <v>0.34</v>
      </c>
      <c r="H26" s="17">
        <v>0.31</v>
      </c>
      <c r="I26" s="17">
        <v>0.3138888888888889</v>
      </c>
      <c r="J26" s="17">
        <v>479.74</v>
      </c>
      <c r="K26" s="17">
        <v>508.96</v>
      </c>
      <c r="L26" s="17"/>
      <c r="M26" s="17">
        <v>46.24</v>
      </c>
      <c r="N26" s="17">
        <v>46.39</v>
      </c>
      <c r="O26" s="17">
        <v>0.14999999999999858</v>
      </c>
      <c r="P26" s="17"/>
      <c r="Q26" s="17">
        <v>46.39</v>
      </c>
      <c r="R26" s="17">
        <v>46.315</v>
      </c>
      <c r="S26" s="17">
        <v>45.681111111111115</v>
      </c>
      <c r="T26" s="17">
        <v>75.22</v>
      </c>
      <c r="U26" s="17">
        <v>73.7</v>
      </c>
      <c r="V26" s="17"/>
      <c r="W26" s="17">
        <v>46.55</v>
      </c>
      <c r="X26" s="17">
        <v>46.7</v>
      </c>
      <c r="Y26" s="17">
        <v>0.14999999999999858</v>
      </c>
      <c r="Z26" s="17"/>
      <c r="AA26" s="17">
        <v>46.73</v>
      </c>
      <c r="AB26" s="17">
        <v>46.625</v>
      </c>
      <c r="AC26" s="17">
        <v>45.995</v>
      </c>
      <c r="AD26" s="17">
        <v>77.92</v>
      </c>
      <c r="AE26" s="17">
        <v>76.67</v>
      </c>
    </row>
    <row r="27" spans="1:31" s="4" customFormat="1" ht="30" customHeight="1">
      <c r="A27" s="175"/>
      <c r="B27" s="5" t="s">
        <v>18</v>
      </c>
      <c r="C27" s="17">
        <v>1.11</v>
      </c>
      <c r="D27" s="17">
        <v>1.12</v>
      </c>
      <c r="E27" s="17">
        <v>0.01</v>
      </c>
      <c r="F27" s="17">
        <v>0.03</v>
      </c>
      <c r="G27" s="17">
        <v>1.15</v>
      </c>
      <c r="H27" s="17">
        <v>1.115</v>
      </c>
      <c r="I27" s="17">
        <v>1.1311111111111112</v>
      </c>
      <c r="J27" s="17">
        <v>523.39</v>
      </c>
      <c r="K27" s="17">
        <v>535.23</v>
      </c>
      <c r="L27" s="17"/>
      <c r="M27" s="17">
        <v>53.47</v>
      </c>
      <c r="N27" s="17">
        <v>53.65</v>
      </c>
      <c r="O27" s="17">
        <v>0.18</v>
      </c>
      <c r="P27" s="17"/>
      <c r="Q27" s="17">
        <v>53.65</v>
      </c>
      <c r="R27" s="17">
        <v>53.56</v>
      </c>
      <c r="S27" s="17">
        <v>52.85444444444445</v>
      </c>
      <c r="T27" s="17">
        <v>74.04</v>
      </c>
      <c r="U27" s="17">
        <v>67.25</v>
      </c>
      <c r="V27" s="17"/>
      <c r="W27" s="17">
        <v>54.58</v>
      </c>
      <c r="X27" s="17">
        <v>54.77</v>
      </c>
      <c r="Y27" s="17">
        <v>0.18999999999999773</v>
      </c>
      <c r="Z27" s="17"/>
      <c r="AA27" s="17">
        <v>54.8</v>
      </c>
      <c r="AB27" s="17">
        <v>54.675</v>
      </c>
      <c r="AC27" s="17">
        <v>53.98555555555555</v>
      </c>
      <c r="AD27" s="17">
        <v>83.21</v>
      </c>
      <c r="AE27" s="17">
        <v>77.06</v>
      </c>
    </row>
    <row r="28" spans="1:31" s="4" customFormat="1" ht="30" customHeight="1">
      <c r="A28" s="175"/>
      <c r="B28" s="5" t="s">
        <v>19</v>
      </c>
      <c r="C28" s="17">
        <v>1.51</v>
      </c>
      <c r="D28" s="17">
        <v>1.54</v>
      </c>
      <c r="E28" s="17">
        <v>0.03</v>
      </c>
      <c r="F28" s="17">
        <v>0.02</v>
      </c>
      <c r="G28" s="17">
        <v>1.56</v>
      </c>
      <c r="H28" s="17">
        <v>1.525</v>
      </c>
      <c r="I28" s="17">
        <v>1.538333333333333</v>
      </c>
      <c r="J28" s="17">
        <v>407.86</v>
      </c>
      <c r="K28" s="17">
        <v>420.72</v>
      </c>
      <c r="L28" s="17"/>
      <c r="M28" s="17">
        <v>95.86</v>
      </c>
      <c r="N28" s="17">
        <v>96.25</v>
      </c>
      <c r="O28" s="17">
        <v>0.39000000000000057</v>
      </c>
      <c r="P28" s="17"/>
      <c r="Q28" s="17">
        <v>96.25</v>
      </c>
      <c r="R28" s="17">
        <v>96.055</v>
      </c>
      <c r="S28" s="17">
        <v>95.40944444444443</v>
      </c>
      <c r="T28" s="17">
        <v>65.01</v>
      </c>
      <c r="U28" s="17">
        <v>63.75</v>
      </c>
      <c r="V28" s="17"/>
      <c r="W28" s="17">
        <v>97.37</v>
      </c>
      <c r="X28" s="17">
        <v>97.79</v>
      </c>
      <c r="Y28" s="17">
        <v>0.4200000000000017</v>
      </c>
      <c r="Z28" s="17"/>
      <c r="AA28" s="17">
        <v>97.81</v>
      </c>
      <c r="AB28" s="17">
        <v>97.58</v>
      </c>
      <c r="AC28" s="17">
        <v>96.94777777777779</v>
      </c>
      <c r="AD28" s="17">
        <v>70.36</v>
      </c>
      <c r="AE28" s="17">
        <v>69.42</v>
      </c>
    </row>
    <row r="29" spans="1:31" s="4" customFormat="1" ht="30" customHeight="1">
      <c r="A29" s="175"/>
      <c r="B29" s="5" t="s">
        <v>20</v>
      </c>
      <c r="C29" s="17">
        <v>0.41</v>
      </c>
      <c r="D29" s="17">
        <v>0.42</v>
      </c>
      <c r="E29" s="17">
        <v>0.01</v>
      </c>
      <c r="F29" s="17">
        <v>0.02</v>
      </c>
      <c r="G29" s="17">
        <v>0.44</v>
      </c>
      <c r="H29" s="17">
        <v>0.415</v>
      </c>
      <c r="I29" s="17">
        <v>0.40944444444444444</v>
      </c>
      <c r="J29" s="17">
        <v>473.94</v>
      </c>
      <c r="K29" s="17">
        <v>488.4</v>
      </c>
      <c r="L29" s="17"/>
      <c r="M29" s="17">
        <v>31.41</v>
      </c>
      <c r="N29" s="17">
        <v>31.38</v>
      </c>
      <c r="O29" s="17">
        <v>-0.030000000000001137</v>
      </c>
      <c r="P29" s="17"/>
      <c r="Q29" s="17">
        <v>31.38</v>
      </c>
      <c r="R29" s="17">
        <v>31.395</v>
      </c>
      <c r="S29" s="17">
        <v>30.799444444444443</v>
      </c>
      <c r="T29" s="17">
        <v>73.07</v>
      </c>
      <c r="U29" s="17">
        <v>71.67</v>
      </c>
      <c r="V29" s="17"/>
      <c r="W29" s="17">
        <v>31.82</v>
      </c>
      <c r="X29" s="17">
        <v>31.8</v>
      </c>
      <c r="Y29" s="17">
        <v>-0.019999999999999574</v>
      </c>
      <c r="Z29" s="17"/>
      <c r="AA29" s="17">
        <v>31.82</v>
      </c>
      <c r="AB29" s="17">
        <v>31.81</v>
      </c>
      <c r="AC29" s="17">
        <v>31.20888888888889</v>
      </c>
      <c r="AD29" s="17">
        <v>78.33</v>
      </c>
      <c r="AE29" s="17">
        <v>77.14</v>
      </c>
    </row>
    <row r="30" spans="1:31" s="4" customFormat="1" ht="30" customHeight="1">
      <c r="A30" s="176"/>
      <c r="B30" s="5" t="s">
        <v>21</v>
      </c>
      <c r="C30" s="17">
        <v>0.19</v>
      </c>
      <c r="D30" s="17">
        <v>0.19</v>
      </c>
      <c r="E30" s="17">
        <v>0</v>
      </c>
      <c r="F30" s="17">
        <v>0.01</v>
      </c>
      <c r="G30" s="17">
        <v>0.2</v>
      </c>
      <c r="H30" s="17">
        <v>0.19</v>
      </c>
      <c r="I30" s="17">
        <v>0.1905555555555555</v>
      </c>
      <c r="J30" s="17">
        <v>566</v>
      </c>
      <c r="K30" s="17">
        <v>570.89</v>
      </c>
      <c r="L30" s="17"/>
      <c r="M30" s="17">
        <v>13</v>
      </c>
      <c r="N30" s="17">
        <v>13.14</v>
      </c>
      <c r="O30" s="17">
        <v>0.14000000000000057</v>
      </c>
      <c r="P30" s="17"/>
      <c r="Q30" s="17">
        <v>13.14</v>
      </c>
      <c r="R30" s="17">
        <v>13.07</v>
      </c>
      <c r="S30" s="17">
        <v>12.63722222222222</v>
      </c>
      <c r="T30" s="17">
        <v>79.37</v>
      </c>
      <c r="U30" s="17">
        <v>75.57</v>
      </c>
      <c r="V30" s="17"/>
      <c r="W30" s="17">
        <v>13.19</v>
      </c>
      <c r="X30" s="17">
        <v>13.33</v>
      </c>
      <c r="Y30" s="17">
        <v>0.14000000000000057</v>
      </c>
      <c r="Z30" s="17"/>
      <c r="AA30" s="17">
        <v>13.34</v>
      </c>
      <c r="AB30" s="17">
        <v>13.26</v>
      </c>
      <c r="AC30" s="17">
        <v>12.827777777777776</v>
      </c>
      <c r="AD30" s="17">
        <v>86.39</v>
      </c>
      <c r="AE30" s="17">
        <v>82.94</v>
      </c>
    </row>
    <row r="31" spans="1:31" s="18" customFormat="1" ht="11.25" customHeight="1">
      <c r="A31" s="19"/>
      <c r="B31" s="20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4" customFormat="1" ht="30" customHeight="1">
      <c r="A32" s="170" t="s">
        <v>31</v>
      </c>
      <c r="B32" s="5" t="s">
        <v>22</v>
      </c>
      <c r="C32" s="17">
        <v>1.68</v>
      </c>
      <c r="D32" s="17">
        <v>1.67</v>
      </c>
      <c r="E32" s="17">
        <v>-0.01</v>
      </c>
      <c r="F32" s="17">
        <v>0.19</v>
      </c>
      <c r="G32" s="17">
        <v>1.86</v>
      </c>
      <c r="H32" s="17">
        <v>1.675</v>
      </c>
      <c r="I32" s="17">
        <v>1.683888888888889</v>
      </c>
      <c r="J32" s="17">
        <v>463.98</v>
      </c>
      <c r="K32" s="17">
        <v>488.76</v>
      </c>
      <c r="L32" s="17"/>
      <c r="M32" s="17">
        <v>86.03</v>
      </c>
      <c r="N32" s="17">
        <v>84.2</v>
      </c>
      <c r="O32" s="17">
        <v>-1.83</v>
      </c>
      <c r="P32" s="17"/>
      <c r="Q32" s="17">
        <v>84.2</v>
      </c>
      <c r="R32" s="17">
        <v>85.115</v>
      </c>
      <c r="S32" s="17">
        <v>78.9638888888889</v>
      </c>
      <c r="T32" s="17">
        <v>92.5</v>
      </c>
      <c r="U32" s="17">
        <v>87.37</v>
      </c>
      <c r="V32" s="17"/>
      <c r="W32" s="17">
        <v>87.71</v>
      </c>
      <c r="X32" s="17">
        <v>85.87</v>
      </c>
      <c r="Y32" s="17">
        <v>-1.84</v>
      </c>
      <c r="Z32" s="17"/>
      <c r="AA32" s="17">
        <v>86.06</v>
      </c>
      <c r="AB32" s="17">
        <v>86.79</v>
      </c>
      <c r="AC32" s="17">
        <v>80.64777777777778</v>
      </c>
      <c r="AD32" s="17">
        <v>99.67</v>
      </c>
      <c r="AE32" s="17">
        <v>95.75</v>
      </c>
    </row>
    <row r="33" spans="1:31" s="4" customFormat="1" ht="30" customHeight="1">
      <c r="A33" s="175"/>
      <c r="B33" s="5" t="s">
        <v>23</v>
      </c>
      <c r="C33" s="17">
        <v>1.6</v>
      </c>
      <c r="D33" s="17">
        <v>1.72</v>
      </c>
      <c r="E33" s="17">
        <v>0.12</v>
      </c>
      <c r="F33" s="17">
        <v>0.03</v>
      </c>
      <c r="G33" s="17">
        <v>1.75</v>
      </c>
      <c r="H33" s="17">
        <v>1.66</v>
      </c>
      <c r="I33" s="17">
        <v>1.62</v>
      </c>
      <c r="J33" s="17">
        <v>375.64</v>
      </c>
      <c r="K33" s="17">
        <v>392.1</v>
      </c>
      <c r="L33" s="17"/>
      <c r="M33" s="17">
        <v>14.24</v>
      </c>
      <c r="N33" s="17">
        <v>12.76</v>
      </c>
      <c r="O33" s="17">
        <v>-1.48</v>
      </c>
      <c r="P33" s="17"/>
      <c r="Q33" s="17">
        <v>12.76</v>
      </c>
      <c r="R33" s="17">
        <v>13.5</v>
      </c>
      <c r="S33" s="17">
        <v>13.663333333333332</v>
      </c>
      <c r="T33" s="17">
        <v>93.57</v>
      </c>
      <c r="U33" s="17">
        <v>85.16</v>
      </c>
      <c r="V33" s="17"/>
      <c r="W33" s="17">
        <v>15.84</v>
      </c>
      <c r="X33" s="17">
        <v>14.48</v>
      </c>
      <c r="Y33" s="17">
        <v>-1.36</v>
      </c>
      <c r="Z33" s="17"/>
      <c r="AA33" s="17">
        <v>14.51</v>
      </c>
      <c r="AB33" s="17">
        <v>15.16</v>
      </c>
      <c r="AC33" s="17">
        <v>15.283333333333335</v>
      </c>
      <c r="AD33" s="17">
        <v>124.43</v>
      </c>
      <c r="AE33" s="17">
        <v>117.71</v>
      </c>
    </row>
    <row r="34" spans="1:31" s="4" customFormat="1" ht="30" customHeight="1">
      <c r="A34" s="175"/>
      <c r="B34" s="5" t="s">
        <v>24</v>
      </c>
      <c r="C34" s="17">
        <v>1.79</v>
      </c>
      <c r="D34" s="17">
        <v>1.79</v>
      </c>
      <c r="E34" s="17">
        <v>0</v>
      </c>
      <c r="F34" s="17">
        <v>0.08</v>
      </c>
      <c r="G34" s="17">
        <v>1.87</v>
      </c>
      <c r="H34" s="17">
        <v>1.79</v>
      </c>
      <c r="I34" s="17">
        <v>1.8105555555555553</v>
      </c>
      <c r="J34" s="17">
        <v>520.14</v>
      </c>
      <c r="K34" s="17">
        <v>520.5</v>
      </c>
      <c r="L34" s="17"/>
      <c r="M34" s="17">
        <v>58.89</v>
      </c>
      <c r="N34" s="17">
        <v>59.92</v>
      </c>
      <c r="O34" s="17">
        <v>1.03</v>
      </c>
      <c r="P34" s="17"/>
      <c r="Q34" s="17">
        <v>59.92</v>
      </c>
      <c r="R34" s="17">
        <v>59.405</v>
      </c>
      <c r="S34" s="17">
        <v>55.14444444444444</v>
      </c>
      <c r="T34" s="17">
        <v>78.44</v>
      </c>
      <c r="U34" s="17">
        <v>72.6</v>
      </c>
      <c r="V34" s="17"/>
      <c r="W34" s="17">
        <v>60.68</v>
      </c>
      <c r="X34" s="17">
        <v>61.71</v>
      </c>
      <c r="Y34" s="17">
        <v>1.03</v>
      </c>
      <c r="Z34" s="17"/>
      <c r="AA34" s="17">
        <v>61.79</v>
      </c>
      <c r="AB34" s="17">
        <v>61.195</v>
      </c>
      <c r="AC34" s="17">
        <v>56.955</v>
      </c>
      <c r="AD34" s="17">
        <v>91.34</v>
      </c>
      <c r="AE34" s="17">
        <v>86.84</v>
      </c>
    </row>
    <row r="35" spans="1:31" s="4" customFormat="1" ht="30" customHeight="1">
      <c r="A35" s="175"/>
      <c r="B35" s="5" t="s">
        <v>25</v>
      </c>
      <c r="C35" s="17">
        <v>2.51</v>
      </c>
      <c r="D35" s="17">
        <v>2.5</v>
      </c>
      <c r="E35" s="17">
        <v>-0.009999999999999787</v>
      </c>
      <c r="F35" s="17">
        <v>0.04</v>
      </c>
      <c r="G35" s="17">
        <v>2.54</v>
      </c>
      <c r="H35" s="17">
        <v>2.505</v>
      </c>
      <c r="I35" s="17">
        <v>2.621666666666667</v>
      </c>
      <c r="J35" s="17">
        <v>381.66</v>
      </c>
      <c r="K35" s="17">
        <v>368.45</v>
      </c>
      <c r="L35" s="17"/>
      <c r="M35" s="17">
        <v>60.98</v>
      </c>
      <c r="N35" s="17">
        <v>62.13</v>
      </c>
      <c r="O35" s="17">
        <v>1.1500000000000057</v>
      </c>
      <c r="P35" s="17"/>
      <c r="Q35" s="17">
        <v>62.13</v>
      </c>
      <c r="R35" s="17">
        <v>61.555</v>
      </c>
      <c r="S35" s="17">
        <v>56.08277777777777</v>
      </c>
      <c r="T35" s="17">
        <v>110.44</v>
      </c>
      <c r="U35" s="17">
        <v>95.9</v>
      </c>
      <c r="V35" s="17"/>
      <c r="W35" s="17">
        <v>63.49</v>
      </c>
      <c r="X35" s="17">
        <v>64.63</v>
      </c>
      <c r="Y35" s="17">
        <v>1.14</v>
      </c>
      <c r="Z35" s="17"/>
      <c r="AA35" s="17">
        <v>64.67</v>
      </c>
      <c r="AB35" s="17">
        <v>64.06</v>
      </c>
      <c r="AC35" s="17">
        <v>58.704444444444434</v>
      </c>
      <c r="AD35" s="17">
        <v>121.06</v>
      </c>
      <c r="AE35" s="17">
        <v>108.08</v>
      </c>
    </row>
    <row r="36" spans="1:31" s="4" customFormat="1" ht="30" customHeight="1">
      <c r="A36" s="176"/>
      <c r="B36" s="5" t="s">
        <v>26</v>
      </c>
      <c r="C36" s="17">
        <v>2.66</v>
      </c>
      <c r="D36" s="17">
        <v>2.65</v>
      </c>
      <c r="E36" s="17">
        <v>-0.010000000000000231</v>
      </c>
      <c r="F36" s="17">
        <v>0.09</v>
      </c>
      <c r="G36" s="17">
        <v>2.74</v>
      </c>
      <c r="H36" s="17">
        <v>2.655</v>
      </c>
      <c r="I36" s="17">
        <v>2.771111111111111</v>
      </c>
      <c r="J36" s="17">
        <v>423.5</v>
      </c>
      <c r="K36" s="17">
        <v>416.12</v>
      </c>
      <c r="L36" s="17"/>
      <c r="M36" s="17">
        <v>71.54</v>
      </c>
      <c r="N36" s="17">
        <v>71.65</v>
      </c>
      <c r="O36" s="17">
        <v>0.10999999999999943</v>
      </c>
      <c r="P36" s="17"/>
      <c r="Q36" s="17">
        <v>71.65</v>
      </c>
      <c r="R36" s="17">
        <v>71.595</v>
      </c>
      <c r="S36" s="17">
        <v>66.28777777777778</v>
      </c>
      <c r="T36" s="17">
        <v>74.48</v>
      </c>
      <c r="U36" s="17">
        <v>73.96</v>
      </c>
      <c r="V36" s="17"/>
      <c r="W36" s="17">
        <v>74.2</v>
      </c>
      <c r="X36" s="17">
        <v>74.3</v>
      </c>
      <c r="Y36" s="17">
        <v>0.10000000000000853</v>
      </c>
      <c r="Z36" s="17"/>
      <c r="AA36" s="17">
        <v>74.39</v>
      </c>
      <c r="AB36" s="17">
        <v>74.25</v>
      </c>
      <c r="AC36" s="17">
        <v>69.05888888888889</v>
      </c>
      <c r="AD36" s="17">
        <v>86.95</v>
      </c>
      <c r="AE36" s="17">
        <v>87.68</v>
      </c>
    </row>
    <row r="37" spans="1:31" s="18" customFormat="1" ht="11.25" customHeight="1">
      <c r="A37" s="20"/>
      <c r="B37" s="20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4" customFormat="1" ht="30" customHeight="1">
      <c r="A38" s="165" t="s">
        <v>1</v>
      </c>
      <c r="B38" s="166"/>
      <c r="C38" s="17">
        <v>34.75</v>
      </c>
      <c r="D38" s="17">
        <v>34.22</v>
      </c>
      <c r="E38" s="17">
        <v>-0.5300000000000011</v>
      </c>
      <c r="F38" s="17">
        <v>0.87</v>
      </c>
      <c r="G38" s="17">
        <v>35.1</v>
      </c>
      <c r="H38" s="17">
        <v>34.485</v>
      </c>
      <c r="I38" s="17">
        <v>36.29611111111111</v>
      </c>
      <c r="J38" s="17">
        <v>381.27</v>
      </c>
      <c r="K38" s="17">
        <v>375.12</v>
      </c>
      <c r="L38" s="17"/>
      <c r="M38" s="17">
        <v>883.54</v>
      </c>
      <c r="N38" s="17">
        <v>865.66</v>
      </c>
      <c r="O38" s="17">
        <v>-17.88</v>
      </c>
      <c r="P38" s="17"/>
      <c r="Q38" s="17">
        <v>865.66</v>
      </c>
      <c r="R38" s="17">
        <v>874.6</v>
      </c>
      <c r="S38" s="17">
        <v>857.2888888888889</v>
      </c>
      <c r="T38" s="17">
        <v>80.89</v>
      </c>
      <c r="U38" s="17">
        <v>75.05</v>
      </c>
      <c r="V38" s="17"/>
      <c r="W38" s="17">
        <v>918.29</v>
      </c>
      <c r="X38" s="17">
        <v>899.88</v>
      </c>
      <c r="Y38" s="17">
        <v>-18.41</v>
      </c>
      <c r="Z38" s="17"/>
      <c r="AA38" s="17">
        <v>900.76</v>
      </c>
      <c r="AB38" s="17">
        <v>909.085</v>
      </c>
      <c r="AC38" s="17">
        <v>893.585</v>
      </c>
      <c r="AD38" s="17">
        <v>92.29</v>
      </c>
      <c r="AE38" s="17">
        <v>87.24</v>
      </c>
    </row>
    <row r="39" spans="1:31" ht="30" customHeight="1">
      <c r="A39" s="165" t="s">
        <v>164</v>
      </c>
      <c r="B39" s="166"/>
      <c r="C39" s="58"/>
      <c r="D39" s="96"/>
      <c r="E39" s="58"/>
      <c r="F39" s="58"/>
      <c r="G39" s="21">
        <v>37.22</v>
      </c>
      <c r="H39" s="21" t="s">
        <v>79</v>
      </c>
      <c r="I39" s="21">
        <v>33.971666666666664</v>
      </c>
      <c r="J39" s="97">
        <v>376.25</v>
      </c>
      <c r="K39" s="21">
        <v>397.49</v>
      </c>
      <c r="L39" s="21"/>
      <c r="M39" s="21"/>
      <c r="N39" s="98"/>
      <c r="O39" s="21"/>
      <c r="P39" s="21"/>
      <c r="Q39" s="21">
        <v>773.02</v>
      </c>
      <c r="R39" s="21"/>
      <c r="S39" s="21">
        <v>666.6422222222222</v>
      </c>
      <c r="T39" s="97">
        <v>83.11</v>
      </c>
      <c r="U39" s="21">
        <v>85.52</v>
      </c>
      <c r="V39" s="21"/>
      <c r="W39" s="21"/>
      <c r="X39" s="21"/>
      <c r="Y39" s="21"/>
      <c r="Z39" s="21"/>
      <c r="AA39" s="21">
        <v>810.24</v>
      </c>
      <c r="AB39" s="21"/>
      <c r="AC39" s="21">
        <v>700.6138888888889</v>
      </c>
      <c r="AD39" s="97">
        <v>96.38</v>
      </c>
      <c r="AE39" s="21">
        <v>100.64</v>
      </c>
    </row>
    <row r="40" spans="1:31" ht="27" customHeight="1">
      <c r="A40" s="22"/>
      <c r="B40" s="23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</row>
  </sheetData>
  <sheetProtection/>
  <mergeCells count="16">
    <mergeCell ref="A38:B38"/>
    <mergeCell ref="A39:B39"/>
    <mergeCell ref="C40:AE40"/>
    <mergeCell ref="A1:AE1"/>
    <mergeCell ref="A2:AE2"/>
    <mergeCell ref="A3:AE3"/>
    <mergeCell ref="A5:A7"/>
    <mergeCell ref="B5:B7"/>
    <mergeCell ref="C5:AE5"/>
    <mergeCell ref="C6:K6"/>
    <mergeCell ref="A23:A30"/>
    <mergeCell ref="A32:A36"/>
    <mergeCell ref="M6:U6"/>
    <mergeCell ref="W6:AE6"/>
    <mergeCell ref="A8:A16"/>
    <mergeCell ref="A18:A21"/>
  </mergeCells>
  <conditionalFormatting sqref="U8:AE38">
    <cfRule type="cellIs" priority="1" dxfId="3" operator="greaterThanOrEqual" stopIfTrue="1">
      <formula>90</formula>
    </cfRule>
  </conditionalFormatting>
  <printOptions/>
  <pageMargins left="0.25" right="0.25" top="0.5" bottom="0.5" header="0.5" footer="0.5"/>
  <pageSetup fitToHeight="1" fitToWidth="1" horizontalDpi="600" verticalDpi="600" orientation="landscape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E1">
      <selection activeCell="P7" sqref="P7"/>
    </sheetView>
  </sheetViews>
  <sheetFormatPr defaultColWidth="7.8515625" defaultRowHeight="12.75"/>
  <cols>
    <col min="1" max="1" width="9.421875" style="1" customWidth="1"/>
    <col min="2" max="2" width="41.28125" style="1" customWidth="1"/>
    <col min="3" max="3" width="12.7109375" style="1" customWidth="1"/>
    <col min="4" max="4" width="12.00390625" style="1" bestFit="1" customWidth="1"/>
    <col min="5" max="5" width="12.8515625" style="1" bestFit="1" customWidth="1"/>
    <col min="6" max="6" width="13.57421875" style="1" customWidth="1"/>
    <col min="7" max="7" width="9.57421875" style="1" bestFit="1" customWidth="1"/>
    <col min="8" max="8" width="12.00390625" style="1" bestFit="1" customWidth="1"/>
    <col min="9" max="9" width="12.7109375" style="7" customWidth="1"/>
    <col min="10" max="10" width="13.28125" style="1" customWidth="1"/>
    <col min="11" max="12" width="14.140625" style="1" customWidth="1"/>
    <col min="13" max="13" width="11.140625" style="7" customWidth="1"/>
    <col min="14" max="14" width="15.8515625" style="1" customWidth="1"/>
    <col min="15" max="15" width="13.00390625" style="8" customWidth="1"/>
    <col min="16" max="16" width="9.28125" style="1" customWidth="1"/>
    <col min="17" max="17" width="8.140625" style="1" customWidth="1"/>
    <col min="18" max="18" width="9.140625" style="1" customWidth="1"/>
    <col min="19" max="16384" width="7.8515625" style="1" customWidth="1"/>
  </cols>
  <sheetData>
    <row r="1" spans="1:18" ht="18">
      <c r="A1" s="178" t="s">
        <v>80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8" ht="19.5" customHeight="1">
      <c r="A2" s="55"/>
      <c r="B2" s="55"/>
      <c r="C2" s="55"/>
      <c r="D2" s="55"/>
      <c r="E2" s="55"/>
      <c r="F2" s="55"/>
      <c r="G2" s="55"/>
      <c r="H2" s="55"/>
      <c r="I2" s="56"/>
      <c r="J2" s="55"/>
      <c r="K2" s="55"/>
      <c r="L2" s="55"/>
      <c r="M2" s="56"/>
      <c r="N2" s="55"/>
      <c r="O2" s="57"/>
      <c r="P2" s="55"/>
      <c r="Q2" s="55"/>
      <c r="R2" s="55"/>
    </row>
    <row r="3" spans="1:18" ht="19.5" customHeight="1">
      <c r="A3" s="178" t="s">
        <v>81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</row>
    <row r="4" spans="1:18" ht="16.5" customHeight="1">
      <c r="A4" s="179" t="s">
        <v>166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3" customFormat="1" ht="18" customHeight="1">
      <c r="A5" s="174" t="s">
        <v>27</v>
      </c>
      <c r="B5" s="174" t="s">
        <v>0</v>
      </c>
      <c r="C5" s="180" t="s">
        <v>82</v>
      </c>
      <c r="D5" s="181"/>
      <c r="E5" s="181"/>
      <c r="F5" s="181"/>
      <c r="G5" s="181"/>
      <c r="H5" s="181"/>
      <c r="I5" s="181"/>
      <c r="J5" s="181"/>
      <c r="K5" s="181"/>
      <c r="L5" s="181"/>
      <c r="M5" s="182"/>
      <c r="N5" s="183" t="s">
        <v>83</v>
      </c>
      <c r="O5" s="183" t="s">
        <v>84</v>
      </c>
      <c r="P5" s="174" t="s">
        <v>85</v>
      </c>
      <c r="Q5" s="174"/>
      <c r="R5" s="174"/>
    </row>
    <row r="6" spans="1:18" s="3" customFormat="1" ht="93" customHeight="1">
      <c r="A6" s="174"/>
      <c r="B6" s="174"/>
      <c r="C6" s="2" t="s">
        <v>86</v>
      </c>
      <c r="D6" s="2" t="s">
        <v>168</v>
      </c>
      <c r="E6" s="2" t="s">
        <v>87</v>
      </c>
      <c r="F6" s="2" t="s">
        <v>88</v>
      </c>
      <c r="G6" s="2" t="s">
        <v>89</v>
      </c>
      <c r="H6" s="2" t="s">
        <v>90</v>
      </c>
      <c r="I6" s="59" t="s">
        <v>91</v>
      </c>
      <c r="J6" s="2" t="s">
        <v>169</v>
      </c>
      <c r="K6" s="2" t="s">
        <v>92</v>
      </c>
      <c r="L6" s="2" t="s">
        <v>93</v>
      </c>
      <c r="M6" s="60" t="s">
        <v>94</v>
      </c>
      <c r="N6" s="184"/>
      <c r="O6" s="184"/>
      <c r="P6" s="2" t="s">
        <v>95</v>
      </c>
      <c r="Q6" s="2" t="s">
        <v>96</v>
      </c>
      <c r="R6" s="2" t="s">
        <v>97</v>
      </c>
    </row>
    <row r="7" spans="1:18" s="3" customFormat="1" ht="12.75">
      <c r="A7" s="53">
        <v>1</v>
      </c>
      <c r="B7" s="53">
        <v>2</v>
      </c>
      <c r="C7" s="53">
        <v>3</v>
      </c>
      <c r="D7" s="53">
        <v>6</v>
      </c>
      <c r="E7" s="53">
        <v>7</v>
      </c>
      <c r="F7" s="53">
        <v>8</v>
      </c>
      <c r="G7" s="53">
        <v>9</v>
      </c>
      <c r="H7" s="53">
        <v>10</v>
      </c>
      <c r="I7" s="61">
        <v>11</v>
      </c>
      <c r="J7" s="53">
        <v>14</v>
      </c>
      <c r="K7" s="53">
        <v>15</v>
      </c>
      <c r="L7" s="53">
        <v>16</v>
      </c>
      <c r="M7" s="53">
        <v>17</v>
      </c>
      <c r="N7" s="59">
        <v>18</v>
      </c>
      <c r="O7" s="62">
        <v>19</v>
      </c>
      <c r="P7" s="53">
        <v>20</v>
      </c>
      <c r="Q7" s="53">
        <v>21</v>
      </c>
      <c r="R7" s="61">
        <v>22</v>
      </c>
    </row>
    <row r="8" spans="1:18" s="4" customFormat="1" ht="22.5" customHeight="1">
      <c r="A8" s="170" t="s">
        <v>28</v>
      </c>
      <c r="B8" s="5" t="s">
        <v>2</v>
      </c>
      <c r="C8" s="63">
        <v>229.2</v>
      </c>
      <c r="D8" s="63">
        <v>15.83</v>
      </c>
      <c r="E8" s="63">
        <v>17.22</v>
      </c>
      <c r="F8" s="63">
        <v>0</v>
      </c>
      <c r="G8" s="63">
        <v>0</v>
      </c>
      <c r="H8" s="63">
        <v>227.81</v>
      </c>
      <c r="I8" s="63">
        <v>223.7</v>
      </c>
      <c r="J8" s="63">
        <v>151.71</v>
      </c>
      <c r="K8" s="63">
        <v>145.73</v>
      </c>
      <c r="L8" s="63">
        <v>-29.29</v>
      </c>
      <c r="M8" s="63">
        <v>0</v>
      </c>
      <c r="N8" s="63">
        <v>7.61</v>
      </c>
      <c r="O8" s="63">
        <v>7.6</v>
      </c>
      <c r="P8" s="63">
        <v>94.21</v>
      </c>
      <c r="Q8" s="63">
        <v>93.36</v>
      </c>
      <c r="R8" s="63">
        <v>95.98</v>
      </c>
    </row>
    <row r="9" spans="1:18" s="4" customFormat="1" ht="22.5" customHeight="1">
      <c r="A9" s="175"/>
      <c r="B9" s="5" t="s">
        <v>3</v>
      </c>
      <c r="C9" s="63">
        <v>6578.2</v>
      </c>
      <c r="D9" s="63">
        <v>1105.67</v>
      </c>
      <c r="E9" s="63">
        <v>1159.41</v>
      </c>
      <c r="F9" s="63">
        <v>-0.05</v>
      </c>
      <c r="G9" s="63">
        <v>0</v>
      </c>
      <c r="H9" s="63">
        <v>6524.42</v>
      </c>
      <c r="I9" s="63">
        <v>5997.6</v>
      </c>
      <c r="J9" s="63">
        <v>10240.88</v>
      </c>
      <c r="K9" s="63">
        <v>9884.15</v>
      </c>
      <c r="L9" s="63">
        <v>-5.83</v>
      </c>
      <c r="M9" s="63">
        <v>0</v>
      </c>
      <c r="N9" s="63">
        <v>5.01</v>
      </c>
      <c r="O9" s="63">
        <v>4.73</v>
      </c>
      <c r="P9" s="63">
        <v>93.87</v>
      </c>
      <c r="Q9" s="63">
        <v>96.42</v>
      </c>
      <c r="R9" s="63">
        <v>97.2</v>
      </c>
    </row>
    <row r="10" spans="1:18" s="4" customFormat="1" ht="22.5" customHeight="1">
      <c r="A10" s="175"/>
      <c r="B10" s="5" t="s">
        <v>4</v>
      </c>
      <c r="C10" s="63">
        <v>3580.45</v>
      </c>
      <c r="D10" s="63">
        <v>190.43</v>
      </c>
      <c r="E10" s="63">
        <v>152.56</v>
      </c>
      <c r="F10" s="63">
        <v>0</v>
      </c>
      <c r="G10" s="63">
        <v>0</v>
      </c>
      <c r="H10" s="63">
        <v>3618.32</v>
      </c>
      <c r="I10" s="63">
        <v>3392.19</v>
      </c>
      <c r="J10" s="63">
        <v>1746.7</v>
      </c>
      <c r="K10" s="63">
        <v>1316.08</v>
      </c>
      <c r="L10" s="63">
        <v>-244.29</v>
      </c>
      <c r="M10" s="63">
        <v>0</v>
      </c>
      <c r="N10" s="63">
        <v>12.44</v>
      </c>
      <c r="O10" s="63">
        <v>11.91</v>
      </c>
      <c r="P10" s="63">
        <v>62.3</v>
      </c>
      <c r="Q10" s="63">
        <v>66.79</v>
      </c>
      <c r="R10" s="63">
        <v>73.5</v>
      </c>
    </row>
    <row r="11" spans="1:18" s="4" customFormat="1" ht="22.5" customHeight="1">
      <c r="A11" s="175"/>
      <c r="B11" s="5" t="s">
        <v>5</v>
      </c>
      <c r="C11" s="63">
        <v>1591.72</v>
      </c>
      <c r="D11" s="63">
        <v>143.59</v>
      </c>
      <c r="E11" s="63">
        <v>160.49</v>
      </c>
      <c r="F11" s="63">
        <v>0</v>
      </c>
      <c r="G11" s="63">
        <v>0</v>
      </c>
      <c r="H11" s="63">
        <v>1574.82</v>
      </c>
      <c r="I11" s="63">
        <v>1513.75</v>
      </c>
      <c r="J11" s="63">
        <v>1358.85</v>
      </c>
      <c r="K11" s="63">
        <v>1308.33</v>
      </c>
      <c r="L11" s="63">
        <v>-263.87</v>
      </c>
      <c r="M11" s="63">
        <v>0</v>
      </c>
      <c r="N11" s="63">
        <v>6.03</v>
      </c>
      <c r="O11" s="63">
        <v>5.9</v>
      </c>
      <c r="P11" s="63">
        <v>89.03</v>
      </c>
      <c r="Q11" s="63">
        <v>94.06</v>
      </c>
      <c r="R11" s="63">
        <v>97.3</v>
      </c>
    </row>
    <row r="12" spans="1:18" s="4" customFormat="1" ht="22.5" customHeight="1">
      <c r="A12" s="175"/>
      <c r="B12" s="5" t="s">
        <v>6</v>
      </c>
      <c r="C12" s="63">
        <v>2446.03</v>
      </c>
      <c r="D12" s="63">
        <v>285.76</v>
      </c>
      <c r="E12" s="63">
        <v>240.22</v>
      </c>
      <c r="F12" s="63">
        <v>-0.02</v>
      </c>
      <c r="G12" s="63">
        <v>0</v>
      </c>
      <c r="H12" s="63">
        <v>2491.55</v>
      </c>
      <c r="I12" s="63">
        <v>2355.22</v>
      </c>
      <c r="J12" s="63">
        <v>2870.4</v>
      </c>
      <c r="K12" s="63">
        <v>2540.7</v>
      </c>
      <c r="L12" s="63">
        <v>-5.23</v>
      </c>
      <c r="M12" s="63">
        <v>0</v>
      </c>
      <c r="N12" s="63">
        <v>7.98</v>
      </c>
      <c r="O12" s="63">
        <v>7.77</v>
      </c>
      <c r="P12" s="63">
        <v>90.04</v>
      </c>
      <c r="Q12" s="63">
        <v>91.72</v>
      </c>
      <c r="R12" s="63">
        <v>96</v>
      </c>
    </row>
    <row r="13" spans="1:18" s="4" customFormat="1" ht="22.5" customHeight="1">
      <c r="A13" s="175"/>
      <c r="B13" s="5" t="s">
        <v>98</v>
      </c>
      <c r="C13" s="63">
        <v>4407.21</v>
      </c>
      <c r="D13" s="63">
        <v>332.61</v>
      </c>
      <c r="E13" s="63">
        <v>320.49</v>
      </c>
      <c r="F13" s="63">
        <v>0</v>
      </c>
      <c r="G13" s="63">
        <v>0</v>
      </c>
      <c r="H13" s="63">
        <v>4419.32</v>
      </c>
      <c r="I13" s="63">
        <v>4107.22</v>
      </c>
      <c r="J13" s="63">
        <v>3129.12</v>
      </c>
      <c r="K13" s="63">
        <v>2888</v>
      </c>
      <c r="L13" s="63">
        <v>-198.12</v>
      </c>
      <c r="M13" s="63">
        <v>0</v>
      </c>
      <c r="N13" s="63">
        <v>10.46</v>
      </c>
      <c r="O13" s="63">
        <v>9.97</v>
      </c>
      <c r="P13" s="63">
        <v>85.9</v>
      </c>
      <c r="Q13" s="63">
        <v>90.97</v>
      </c>
      <c r="R13" s="63">
        <v>92.54</v>
      </c>
    </row>
    <row r="14" spans="1:18" s="4" customFormat="1" ht="22.5" customHeight="1">
      <c r="A14" s="175"/>
      <c r="B14" s="5" t="s">
        <v>7</v>
      </c>
      <c r="C14" s="63">
        <v>8095.88</v>
      </c>
      <c r="D14" s="63">
        <v>313.31</v>
      </c>
      <c r="E14" s="63">
        <v>300.21</v>
      </c>
      <c r="F14" s="63">
        <v>-0.02</v>
      </c>
      <c r="G14" s="63">
        <v>0</v>
      </c>
      <c r="H14" s="63">
        <v>8108.96</v>
      </c>
      <c r="I14" s="63">
        <v>7744.99</v>
      </c>
      <c r="J14" s="63">
        <v>2960.64</v>
      </c>
      <c r="K14" s="63">
        <v>2557.28</v>
      </c>
      <c r="L14" s="63">
        <v>-239.72</v>
      </c>
      <c r="M14" s="63">
        <v>0</v>
      </c>
      <c r="N14" s="63">
        <v>20.86</v>
      </c>
      <c r="O14" s="63">
        <v>20.47</v>
      </c>
      <c r="P14" s="63">
        <v>78.28</v>
      </c>
      <c r="Q14" s="63">
        <v>79.38</v>
      </c>
      <c r="R14" s="63">
        <v>87.46</v>
      </c>
    </row>
    <row r="15" spans="1:18" s="4" customFormat="1" ht="22.5" customHeight="1">
      <c r="A15" s="175"/>
      <c r="B15" s="5" t="s">
        <v>8</v>
      </c>
      <c r="C15" s="63">
        <v>2383.13</v>
      </c>
      <c r="D15" s="63">
        <v>449.79</v>
      </c>
      <c r="E15" s="63">
        <v>420.46</v>
      </c>
      <c r="F15" s="63">
        <v>0</v>
      </c>
      <c r="G15" s="63">
        <v>13.5</v>
      </c>
      <c r="H15" s="63">
        <v>2398.97</v>
      </c>
      <c r="I15" s="63">
        <v>2159.4</v>
      </c>
      <c r="J15" s="63">
        <v>3863.87</v>
      </c>
      <c r="K15" s="63">
        <v>3851.88</v>
      </c>
      <c r="L15" s="63">
        <v>-396.92</v>
      </c>
      <c r="M15" s="63">
        <v>60.89</v>
      </c>
      <c r="N15" s="63">
        <v>4.24</v>
      </c>
      <c r="O15" s="63">
        <v>3.91</v>
      </c>
      <c r="P15" s="63">
        <v>85.23</v>
      </c>
      <c r="Q15" s="63">
        <v>88.6</v>
      </c>
      <c r="R15" s="63">
        <v>96.85</v>
      </c>
    </row>
    <row r="16" spans="1:18" s="4" customFormat="1" ht="22.5" customHeight="1">
      <c r="A16" s="176"/>
      <c r="B16" s="5" t="s">
        <v>9</v>
      </c>
      <c r="C16" s="63">
        <v>2323.73</v>
      </c>
      <c r="D16" s="63">
        <v>224.1</v>
      </c>
      <c r="E16" s="63">
        <v>207.27</v>
      </c>
      <c r="F16" s="63">
        <v>-0.01</v>
      </c>
      <c r="G16" s="63">
        <v>0</v>
      </c>
      <c r="H16" s="63">
        <v>2340.55</v>
      </c>
      <c r="I16" s="63">
        <v>2213.54</v>
      </c>
      <c r="J16" s="63">
        <v>2049.21</v>
      </c>
      <c r="K16" s="63">
        <v>1873.01</v>
      </c>
      <c r="L16" s="63">
        <v>-314.53</v>
      </c>
      <c r="M16" s="63">
        <v>0.97</v>
      </c>
      <c r="N16" s="63">
        <v>6.49</v>
      </c>
      <c r="O16" s="63">
        <v>6.26</v>
      </c>
      <c r="P16" s="63">
        <v>82.83</v>
      </c>
      <c r="Q16" s="63">
        <v>86.54</v>
      </c>
      <c r="R16" s="63">
        <v>91.12</v>
      </c>
    </row>
    <row r="17" spans="1:18" s="64" customFormat="1" ht="4.5" customHeight="1">
      <c r="A17" s="65"/>
      <c r="B17" s="66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s="4" customFormat="1" ht="22.5" customHeight="1">
      <c r="A18" s="170" t="s">
        <v>29</v>
      </c>
      <c r="B18" s="5" t="s">
        <v>10</v>
      </c>
      <c r="C18" s="63">
        <v>744.33</v>
      </c>
      <c r="D18" s="63">
        <v>186.46</v>
      </c>
      <c r="E18" s="63">
        <v>217.86</v>
      </c>
      <c r="F18" s="63">
        <v>0</v>
      </c>
      <c r="G18" s="63">
        <v>0</v>
      </c>
      <c r="H18" s="63">
        <v>712.93</v>
      </c>
      <c r="I18" s="63">
        <v>519.32</v>
      </c>
      <c r="J18" s="63">
        <v>1653.59</v>
      </c>
      <c r="K18" s="63">
        <v>1582.38</v>
      </c>
      <c r="L18" s="63">
        <v>18.07</v>
      </c>
      <c r="M18" s="63">
        <v>4.49</v>
      </c>
      <c r="N18" s="63">
        <v>3.61</v>
      </c>
      <c r="O18" s="63">
        <v>2.71</v>
      </c>
      <c r="P18" s="63">
        <v>85.8</v>
      </c>
      <c r="Q18" s="63">
        <v>87.75</v>
      </c>
      <c r="R18" s="63">
        <v>91.28</v>
      </c>
    </row>
    <row r="19" spans="1:18" s="4" customFormat="1" ht="22.5" customHeight="1">
      <c r="A19" s="175"/>
      <c r="B19" s="5" t="s">
        <v>11</v>
      </c>
      <c r="C19" s="63">
        <v>2269.83</v>
      </c>
      <c r="D19" s="63">
        <v>369.32</v>
      </c>
      <c r="E19" s="63">
        <v>411.79</v>
      </c>
      <c r="F19" s="63">
        <v>0</v>
      </c>
      <c r="G19" s="63">
        <v>25.74</v>
      </c>
      <c r="H19" s="63">
        <v>2201.63</v>
      </c>
      <c r="I19" s="63">
        <v>2077.5</v>
      </c>
      <c r="J19" s="63">
        <v>3343.02</v>
      </c>
      <c r="K19" s="63">
        <v>3282.64</v>
      </c>
      <c r="L19" s="63">
        <v>0</v>
      </c>
      <c r="M19" s="63">
        <v>296</v>
      </c>
      <c r="N19" s="63">
        <v>3.39</v>
      </c>
      <c r="O19" s="63">
        <v>3.26</v>
      </c>
      <c r="P19" s="63">
        <v>93.48</v>
      </c>
      <c r="Q19" s="63">
        <v>94.79</v>
      </c>
      <c r="R19" s="63">
        <v>94.48</v>
      </c>
    </row>
    <row r="20" spans="1:18" s="4" customFormat="1" ht="22.5" customHeight="1">
      <c r="A20" s="175"/>
      <c r="B20" s="5" t="s">
        <v>12</v>
      </c>
      <c r="C20" s="63">
        <v>1920.9</v>
      </c>
      <c r="D20" s="63">
        <v>589.41</v>
      </c>
      <c r="E20" s="63">
        <v>618.34</v>
      </c>
      <c r="F20" s="63">
        <v>0</v>
      </c>
      <c r="G20" s="63">
        <v>0.31</v>
      </c>
      <c r="H20" s="63">
        <v>1891.66</v>
      </c>
      <c r="I20" s="63">
        <v>1391.51</v>
      </c>
      <c r="J20" s="63">
        <v>5170.9</v>
      </c>
      <c r="K20" s="63">
        <v>5220.87</v>
      </c>
      <c r="L20" s="63">
        <v>71.06</v>
      </c>
      <c r="M20" s="63">
        <v>49.43</v>
      </c>
      <c r="N20" s="63">
        <v>2.9</v>
      </c>
      <c r="O20" s="63">
        <v>2.2</v>
      </c>
      <c r="P20" s="63">
        <v>94.27</v>
      </c>
      <c r="Q20" s="63">
        <v>95.08</v>
      </c>
      <c r="R20" s="63">
        <v>94.37</v>
      </c>
    </row>
    <row r="21" spans="1:18" s="4" customFormat="1" ht="22.5" customHeight="1">
      <c r="A21" s="176"/>
      <c r="B21" s="5" t="s">
        <v>13</v>
      </c>
      <c r="C21" s="63">
        <v>8319.71</v>
      </c>
      <c r="D21" s="63">
        <v>1596.25</v>
      </c>
      <c r="E21" s="63">
        <v>1691.56</v>
      </c>
      <c r="F21" s="63">
        <v>0</v>
      </c>
      <c r="G21" s="63">
        <v>23.87</v>
      </c>
      <c r="H21" s="63">
        <v>8200.52</v>
      </c>
      <c r="I21" s="63">
        <v>7578.92</v>
      </c>
      <c r="J21" s="63">
        <v>16223.55</v>
      </c>
      <c r="K21" s="63">
        <v>15264.03</v>
      </c>
      <c r="L21" s="63">
        <v>2.34</v>
      </c>
      <c r="M21" s="63">
        <v>147.69</v>
      </c>
      <c r="N21" s="63">
        <v>4.84</v>
      </c>
      <c r="O21" s="63">
        <v>4.61</v>
      </c>
      <c r="P21" s="63">
        <v>90.34</v>
      </c>
      <c r="Q21" s="63">
        <v>92.92</v>
      </c>
      <c r="R21" s="63">
        <v>88.02</v>
      </c>
    </row>
    <row r="22" spans="1:18" s="64" customFormat="1" ht="4.5" customHeight="1">
      <c r="A22" s="65"/>
      <c r="B22" s="66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spans="1:18" s="4" customFormat="1" ht="22.5" customHeight="1">
      <c r="A23" s="170" t="s">
        <v>30</v>
      </c>
      <c r="B23" s="5" t="s">
        <v>14</v>
      </c>
      <c r="C23" s="63">
        <v>252.15</v>
      </c>
      <c r="D23" s="63">
        <v>119.16</v>
      </c>
      <c r="E23" s="63">
        <v>125.72</v>
      </c>
      <c r="F23" s="63">
        <v>0</v>
      </c>
      <c r="G23" s="63">
        <v>7.48</v>
      </c>
      <c r="H23" s="63">
        <v>238.12</v>
      </c>
      <c r="I23" s="63">
        <v>188.8</v>
      </c>
      <c r="J23" s="63">
        <v>1088.5</v>
      </c>
      <c r="K23" s="63">
        <v>1065.33</v>
      </c>
      <c r="L23" s="63">
        <v>0</v>
      </c>
      <c r="M23" s="63">
        <v>52.62</v>
      </c>
      <c r="N23" s="63">
        <v>0.99</v>
      </c>
      <c r="O23" s="63">
        <v>0.8</v>
      </c>
      <c r="P23" s="63">
        <v>94.91</v>
      </c>
      <c r="Q23" s="63">
        <v>96.43</v>
      </c>
      <c r="R23" s="63">
        <v>96.95</v>
      </c>
    </row>
    <row r="24" spans="1:18" s="4" customFormat="1" ht="22.5" customHeight="1">
      <c r="A24" s="175"/>
      <c r="B24" s="5" t="s">
        <v>15</v>
      </c>
      <c r="C24" s="63">
        <v>428.46</v>
      </c>
      <c r="D24" s="63">
        <v>179.67</v>
      </c>
      <c r="E24" s="63">
        <v>190.4</v>
      </c>
      <c r="F24" s="63">
        <v>0</v>
      </c>
      <c r="G24" s="63">
        <v>0.04</v>
      </c>
      <c r="H24" s="63">
        <v>417.68</v>
      </c>
      <c r="I24" s="63">
        <v>378.57</v>
      </c>
      <c r="J24" s="63">
        <v>1682.08</v>
      </c>
      <c r="K24" s="63">
        <v>1666.65</v>
      </c>
      <c r="L24" s="63">
        <v>0.23</v>
      </c>
      <c r="M24" s="63">
        <v>9.05</v>
      </c>
      <c r="N24" s="63">
        <v>2.02</v>
      </c>
      <c r="O24" s="63">
        <v>1.88</v>
      </c>
      <c r="P24" s="63">
        <v>95.27</v>
      </c>
      <c r="Q24" s="63">
        <v>95.55</v>
      </c>
      <c r="R24" s="63">
        <v>97.32</v>
      </c>
    </row>
    <row r="25" spans="1:18" s="4" customFormat="1" ht="22.5" customHeight="1">
      <c r="A25" s="175"/>
      <c r="B25" s="5" t="s">
        <v>16</v>
      </c>
      <c r="C25" s="63">
        <v>4570.02</v>
      </c>
      <c r="D25" s="63">
        <v>1045.96</v>
      </c>
      <c r="E25" s="63">
        <v>1057.04</v>
      </c>
      <c r="F25" s="63">
        <v>0</v>
      </c>
      <c r="G25" s="63">
        <v>0</v>
      </c>
      <c r="H25" s="63">
        <v>4558.93</v>
      </c>
      <c r="I25" s="63">
        <v>3725.94</v>
      </c>
      <c r="J25" s="63">
        <v>9579.76</v>
      </c>
      <c r="K25" s="63">
        <v>9473.2</v>
      </c>
      <c r="L25" s="63">
        <v>0</v>
      </c>
      <c r="M25" s="63">
        <v>0</v>
      </c>
      <c r="N25" s="63">
        <v>4.85</v>
      </c>
      <c r="O25" s="63">
        <v>4.1</v>
      </c>
      <c r="P25" s="63">
        <v>95.72</v>
      </c>
      <c r="Q25" s="63">
        <v>97.61</v>
      </c>
      <c r="R25" s="63">
        <v>97.67</v>
      </c>
    </row>
    <row r="26" spans="1:18" s="4" customFormat="1" ht="22.5" customHeight="1">
      <c r="A26" s="175"/>
      <c r="B26" s="5" t="s">
        <v>17</v>
      </c>
      <c r="C26" s="63">
        <v>790.15</v>
      </c>
      <c r="D26" s="63">
        <v>150.46</v>
      </c>
      <c r="E26" s="63">
        <v>157.06</v>
      </c>
      <c r="F26" s="63">
        <v>0</v>
      </c>
      <c r="G26" s="63">
        <v>1.7</v>
      </c>
      <c r="H26" s="63">
        <v>781.85</v>
      </c>
      <c r="I26" s="63">
        <v>756.58</v>
      </c>
      <c r="J26" s="63">
        <v>1451.25</v>
      </c>
      <c r="K26" s="63">
        <v>1393.66</v>
      </c>
      <c r="L26" s="63">
        <v>0</v>
      </c>
      <c r="M26" s="63">
        <v>16.76</v>
      </c>
      <c r="N26" s="63">
        <v>2.34</v>
      </c>
      <c r="O26" s="63">
        <v>2.29</v>
      </c>
      <c r="P26" s="63">
        <v>96.99</v>
      </c>
      <c r="Q26" s="63">
        <v>94.13</v>
      </c>
      <c r="R26" s="63">
        <v>96.18</v>
      </c>
    </row>
    <row r="27" spans="1:18" s="4" customFormat="1" ht="22.5" customHeight="1">
      <c r="A27" s="175"/>
      <c r="B27" s="5" t="s">
        <v>18</v>
      </c>
      <c r="C27" s="63">
        <v>535.05</v>
      </c>
      <c r="D27" s="63">
        <v>588.26</v>
      </c>
      <c r="E27" s="63">
        <v>620.11</v>
      </c>
      <c r="F27" s="63">
        <v>0</v>
      </c>
      <c r="G27" s="63">
        <v>4.4</v>
      </c>
      <c r="H27" s="63">
        <v>498.8</v>
      </c>
      <c r="I27" s="63">
        <v>320.13</v>
      </c>
      <c r="J27" s="63">
        <v>5484.53</v>
      </c>
      <c r="K27" s="63">
        <v>5427.87</v>
      </c>
      <c r="L27" s="63">
        <v>0</v>
      </c>
      <c r="M27" s="63">
        <v>31.08</v>
      </c>
      <c r="N27" s="63">
        <v>0.55</v>
      </c>
      <c r="O27" s="63">
        <v>0.36</v>
      </c>
      <c r="P27" s="63">
        <v>98.17</v>
      </c>
      <c r="Q27" s="63">
        <v>98.79</v>
      </c>
      <c r="R27" s="63">
        <v>98.5</v>
      </c>
    </row>
    <row r="28" spans="1:18" s="4" customFormat="1" ht="22.5" customHeight="1">
      <c r="A28" s="175"/>
      <c r="B28" s="5" t="s">
        <v>19</v>
      </c>
      <c r="C28" s="63">
        <v>4495.17</v>
      </c>
      <c r="D28" s="63">
        <v>624.21</v>
      </c>
      <c r="E28" s="63">
        <v>625.63</v>
      </c>
      <c r="F28" s="63">
        <v>0</v>
      </c>
      <c r="G28" s="63">
        <v>62.53</v>
      </c>
      <c r="H28" s="63">
        <v>4431.23</v>
      </c>
      <c r="I28" s="63">
        <v>4328.49</v>
      </c>
      <c r="J28" s="63">
        <v>5855.18</v>
      </c>
      <c r="K28" s="63">
        <v>5781.09</v>
      </c>
      <c r="L28" s="63">
        <v>0</v>
      </c>
      <c r="M28" s="63">
        <v>105.44</v>
      </c>
      <c r="N28" s="63">
        <v>4.15</v>
      </c>
      <c r="O28" s="63">
        <v>4.13</v>
      </c>
      <c r="P28" s="63">
        <v>95.36</v>
      </c>
      <c r="Q28" s="63">
        <v>94.94</v>
      </c>
      <c r="R28" s="63">
        <v>95.85</v>
      </c>
    </row>
    <row r="29" spans="1:18" s="4" customFormat="1" ht="22.5" customHeight="1">
      <c r="A29" s="175"/>
      <c r="B29" s="5" t="s">
        <v>20</v>
      </c>
      <c r="C29" s="63">
        <v>1516.67</v>
      </c>
      <c r="D29" s="63">
        <v>199.84</v>
      </c>
      <c r="E29" s="63">
        <v>218.76</v>
      </c>
      <c r="F29" s="63">
        <v>0</v>
      </c>
      <c r="G29" s="63">
        <v>15.4</v>
      </c>
      <c r="H29" s="63">
        <v>1482.33</v>
      </c>
      <c r="I29" s="63">
        <v>1295.92</v>
      </c>
      <c r="J29" s="63">
        <v>1820.1</v>
      </c>
      <c r="K29" s="63">
        <v>1775.68</v>
      </c>
      <c r="L29" s="63">
        <v>0</v>
      </c>
      <c r="M29" s="63">
        <v>63.28</v>
      </c>
      <c r="N29" s="63">
        <v>3.78</v>
      </c>
      <c r="O29" s="63">
        <v>3.36</v>
      </c>
      <c r="P29" s="63">
        <v>93.4</v>
      </c>
      <c r="Q29" s="63">
        <v>94.71</v>
      </c>
      <c r="R29" s="63">
        <v>90.96</v>
      </c>
    </row>
    <row r="30" spans="1:18" s="4" customFormat="1" ht="22.5" customHeight="1">
      <c r="A30" s="176"/>
      <c r="B30" s="5" t="s">
        <v>21</v>
      </c>
      <c r="C30" s="63">
        <v>762.97</v>
      </c>
      <c r="D30" s="63">
        <v>109.36</v>
      </c>
      <c r="E30" s="63">
        <v>117.23</v>
      </c>
      <c r="F30" s="63">
        <v>0</v>
      </c>
      <c r="G30" s="63">
        <v>0</v>
      </c>
      <c r="H30" s="63">
        <v>755.1</v>
      </c>
      <c r="I30" s="63">
        <v>646.49</v>
      </c>
      <c r="J30" s="63">
        <v>989.12</v>
      </c>
      <c r="K30" s="63">
        <v>976.23</v>
      </c>
      <c r="L30" s="63">
        <v>0</v>
      </c>
      <c r="M30" s="63">
        <v>0</v>
      </c>
      <c r="N30" s="63">
        <v>4.6</v>
      </c>
      <c r="O30" s="63">
        <v>4.02</v>
      </c>
      <c r="P30" s="63">
        <v>88.97</v>
      </c>
      <c r="Q30" s="63">
        <v>94.82</v>
      </c>
      <c r="R30" s="63">
        <v>96.28</v>
      </c>
    </row>
    <row r="31" spans="1:18" s="67" customFormat="1" ht="4.5" customHeight="1">
      <c r="A31" s="68"/>
      <c r="B31" s="69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1:18" s="4" customFormat="1" ht="22.5" customHeight="1">
      <c r="A32" s="170" t="s">
        <v>31</v>
      </c>
      <c r="B32" s="5" t="s">
        <v>22</v>
      </c>
      <c r="C32" s="63">
        <v>4045.44</v>
      </c>
      <c r="D32" s="63">
        <v>784.11</v>
      </c>
      <c r="E32" s="63">
        <v>843.04</v>
      </c>
      <c r="F32" s="63">
        <v>0</v>
      </c>
      <c r="G32" s="63">
        <v>-0.01</v>
      </c>
      <c r="H32" s="63">
        <v>3986.51</v>
      </c>
      <c r="I32" s="63">
        <v>3701.99</v>
      </c>
      <c r="J32" s="63">
        <v>7467.22</v>
      </c>
      <c r="K32" s="63">
        <v>7191.4</v>
      </c>
      <c r="L32" s="63">
        <v>0</v>
      </c>
      <c r="M32" s="63">
        <v>199.31</v>
      </c>
      <c r="N32" s="63">
        <v>3.95</v>
      </c>
      <c r="O32" s="63">
        <v>3.75</v>
      </c>
      <c r="P32" s="63">
        <v>88.96</v>
      </c>
      <c r="Q32" s="63">
        <v>91.52</v>
      </c>
      <c r="R32" s="63">
        <v>96.14</v>
      </c>
    </row>
    <row r="33" spans="1:18" s="4" customFormat="1" ht="22.5" customHeight="1">
      <c r="A33" s="175"/>
      <c r="B33" s="5" t="s">
        <v>23</v>
      </c>
      <c r="C33" s="63">
        <v>711.24</v>
      </c>
      <c r="D33" s="63">
        <v>624.39</v>
      </c>
      <c r="E33" s="63">
        <v>608.22</v>
      </c>
      <c r="F33" s="63">
        <v>0</v>
      </c>
      <c r="G33" s="63">
        <v>0</v>
      </c>
      <c r="H33" s="63">
        <v>727.42</v>
      </c>
      <c r="I33" s="63">
        <v>627.93</v>
      </c>
      <c r="J33" s="63">
        <v>5742.19</v>
      </c>
      <c r="K33" s="63">
        <v>5600.81</v>
      </c>
      <c r="L33" s="63">
        <v>0.03</v>
      </c>
      <c r="M33" s="63">
        <v>0</v>
      </c>
      <c r="N33" s="63">
        <v>1.02</v>
      </c>
      <c r="O33" s="63">
        <v>0.9</v>
      </c>
      <c r="P33" s="63">
        <v>96.14</v>
      </c>
      <c r="Q33" s="63">
        <v>96.68</v>
      </c>
      <c r="R33" s="63">
        <v>96.88</v>
      </c>
    </row>
    <row r="34" spans="1:18" s="4" customFormat="1" ht="22.5" customHeight="1">
      <c r="A34" s="175"/>
      <c r="B34" s="5" t="s">
        <v>24</v>
      </c>
      <c r="C34" s="63">
        <v>4330.67</v>
      </c>
      <c r="D34" s="63">
        <v>935.59</v>
      </c>
      <c r="E34" s="63">
        <v>944.53</v>
      </c>
      <c r="F34" s="63">
        <v>0</v>
      </c>
      <c r="G34" s="63">
        <v>0</v>
      </c>
      <c r="H34" s="63">
        <v>4321.73</v>
      </c>
      <c r="I34" s="63">
        <v>3946.25</v>
      </c>
      <c r="J34" s="63">
        <v>8535.98</v>
      </c>
      <c r="K34" s="63">
        <v>8301.87</v>
      </c>
      <c r="L34" s="63">
        <v>-0.01</v>
      </c>
      <c r="M34" s="63">
        <v>76.96</v>
      </c>
      <c r="N34" s="63">
        <v>4</v>
      </c>
      <c r="O34" s="63">
        <v>3.75</v>
      </c>
      <c r="P34" s="63">
        <v>91.53</v>
      </c>
      <c r="Q34" s="63">
        <v>93.35</v>
      </c>
      <c r="R34" s="63">
        <v>92.99</v>
      </c>
    </row>
    <row r="35" spans="1:18" s="4" customFormat="1" ht="22.5" customHeight="1">
      <c r="A35" s="175"/>
      <c r="B35" s="5" t="s">
        <v>25</v>
      </c>
      <c r="C35" s="63">
        <v>670.39</v>
      </c>
      <c r="D35" s="63">
        <v>965.57</v>
      </c>
      <c r="E35" s="63">
        <v>946</v>
      </c>
      <c r="F35" s="63">
        <v>0</v>
      </c>
      <c r="G35" s="63">
        <v>9.75</v>
      </c>
      <c r="H35" s="63">
        <v>680.21</v>
      </c>
      <c r="I35" s="63">
        <v>480.24</v>
      </c>
      <c r="J35" s="63">
        <v>8768.8</v>
      </c>
      <c r="K35" s="63">
        <v>8595.5</v>
      </c>
      <c r="L35" s="63">
        <v>0</v>
      </c>
      <c r="M35" s="63">
        <v>61.82</v>
      </c>
      <c r="N35" s="63">
        <v>0.55</v>
      </c>
      <c r="O35" s="63">
        <v>0.4</v>
      </c>
      <c r="P35" s="63">
        <v>97.02</v>
      </c>
      <c r="Q35" s="63">
        <v>98.08</v>
      </c>
      <c r="R35" s="63">
        <v>98.84</v>
      </c>
    </row>
    <row r="36" spans="1:18" s="4" customFormat="1" ht="22.5" customHeight="1">
      <c r="A36" s="176"/>
      <c r="B36" s="5" t="s">
        <v>26</v>
      </c>
      <c r="C36" s="63">
        <v>747.68</v>
      </c>
      <c r="D36" s="63">
        <v>1129.26</v>
      </c>
      <c r="E36" s="63">
        <v>1139.84</v>
      </c>
      <c r="F36" s="63">
        <v>-0.01</v>
      </c>
      <c r="G36" s="63">
        <v>2.54</v>
      </c>
      <c r="H36" s="63">
        <v>734.54</v>
      </c>
      <c r="I36" s="63">
        <v>615.53</v>
      </c>
      <c r="J36" s="63">
        <v>10450.34</v>
      </c>
      <c r="K36" s="63">
        <v>10305.29</v>
      </c>
      <c r="L36" s="63">
        <v>0</v>
      </c>
      <c r="M36" s="63">
        <v>69.87</v>
      </c>
      <c r="N36" s="63">
        <v>0.5</v>
      </c>
      <c r="O36" s="63">
        <v>0.42</v>
      </c>
      <c r="P36" s="63">
        <v>96.81</v>
      </c>
      <c r="Q36" s="63">
        <v>97.98</v>
      </c>
      <c r="R36" s="63">
        <v>99.06</v>
      </c>
    </row>
    <row r="37" spans="1:18" s="67" customFormat="1" ht="4.5" customHeight="1">
      <c r="A37" s="69"/>
      <c r="B37" s="69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s="6" customFormat="1" ht="22.5" customHeight="1">
      <c r="A38" s="165" t="s">
        <v>1</v>
      </c>
      <c r="B38" s="166"/>
      <c r="C38" s="58">
        <v>68746.39</v>
      </c>
      <c r="D38" s="58">
        <v>13258.37</v>
      </c>
      <c r="E38" s="58">
        <v>13511.47</v>
      </c>
      <c r="F38" s="58">
        <v>-0.13</v>
      </c>
      <c r="G38" s="58">
        <v>167.25</v>
      </c>
      <c r="H38" s="58">
        <v>68325.91</v>
      </c>
      <c r="I38" s="58">
        <v>62287.72</v>
      </c>
      <c r="J38" s="58">
        <v>123676.68</v>
      </c>
      <c r="K38" s="58">
        <v>119269.64</v>
      </c>
      <c r="L38" s="58">
        <v>-1606.07</v>
      </c>
      <c r="M38" s="58">
        <v>1245.69</v>
      </c>
      <c r="N38" s="58">
        <v>4.04</v>
      </c>
      <c r="O38" s="58">
        <v>3.77</v>
      </c>
      <c r="P38" s="58">
        <v>92.15</v>
      </c>
      <c r="Q38" s="58">
        <v>94.01</v>
      </c>
      <c r="R38" s="58">
        <v>94.69</v>
      </c>
    </row>
    <row r="39" spans="1:18" s="6" customFormat="1" ht="22.5" customHeight="1">
      <c r="A39" s="165" t="s">
        <v>167</v>
      </c>
      <c r="B39" s="166"/>
      <c r="C39" s="58">
        <v>64938.89</v>
      </c>
      <c r="D39" s="58">
        <v>13631.12</v>
      </c>
      <c r="E39" s="58">
        <v>13365.76</v>
      </c>
      <c r="F39" s="63"/>
      <c r="G39" s="58">
        <v>132.93</v>
      </c>
      <c r="H39" s="58">
        <v>65071.32</v>
      </c>
      <c r="I39" s="58">
        <v>58489.6</v>
      </c>
      <c r="J39" s="58">
        <v>122357.91</v>
      </c>
      <c r="K39" s="58">
        <v>119161.8</v>
      </c>
      <c r="L39" s="58"/>
      <c r="M39" s="58">
        <v>942.64</v>
      </c>
      <c r="N39" s="58">
        <v>4.27</v>
      </c>
      <c r="O39" s="58">
        <v>3.95</v>
      </c>
      <c r="P39" s="58">
        <v>92.16</v>
      </c>
      <c r="Q39" s="58">
        <v>94.06</v>
      </c>
      <c r="R39" s="58">
        <v>96.43</v>
      </c>
    </row>
    <row r="40" ht="12.75">
      <c r="C40" s="8" t="s">
        <v>79</v>
      </c>
    </row>
    <row r="41" ht="15">
      <c r="C41" s="58"/>
    </row>
  </sheetData>
  <sheetProtection/>
  <mergeCells count="15">
    <mergeCell ref="A38:B38"/>
    <mergeCell ref="A39:B39"/>
    <mergeCell ref="A1:R1"/>
    <mergeCell ref="A3:R3"/>
    <mergeCell ref="A4:R4"/>
    <mergeCell ref="A5:A6"/>
    <mergeCell ref="B5:B6"/>
    <mergeCell ref="C5:M5"/>
    <mergeCell ref="N5:N6"/>
    <mergeCell ref="O5:O6"/>
    <mergeCell ref="A32:A36"/>
    <mergeCell ref="P5:R5"/>
    <mergeCell ref="A8:A16"/>
    <mergeCell ref="A18:A21"/>
    <mergeCell ref="A23:A30"/>
  </mergeCells>
  <conditionalFormatting sqref="Q8:Q39">
    <cfRule type="cellIs" priority="1" dxfId="3" operator="greaterThanOrEqual" stopIfTrue="1">
      <formula>90</formula>
    </cfRule>
  </conditionalFormatting>
  <printOptions/>
  <pageMargins left="0.5" right="0.5" top="1" bottom="0.5" header="0.5" footer="0.5"/>
  <pageSetup fitToHeight="1" fitToWidth="1" horizontalDpi="600" verticalDpi="6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view="pageBreakPreview" zoomScaleSheetLayoutView="100" zoomScalePageLayoutView="0" workbookViewId="0" topLeftCell="M1">
      <selection activeCell="B5" sqref="B5:B7"/>
    </sheetView>
  </sheetViews>
  <sheetFormatPr defaultColWidth="7.8515625" defaultRowHeight="12.75"/>
  <cols>
    <col min="1" max="1" width="9.28125" style="1" customWidth="1"/>
    <col min="2" max="2" width="36.28125" style="1" bestFit="1" customWidth="1"/>
    <col min="3" max="3" width="9.00390625" style="1" customWidth="1"/>
    <col min="4" max="4" width="12.00390625" style="1" customWidth="1"/>
    <col min="5" max="5" width="11.00390625" style="1" customWidth="1"/>
    <col min="6" max="6" width="9.00390625" style="1" customWidth="1"/>
    <col min="7" max="9" width="7.8515625" style="1" customWidth="1"/>
    <col min="10" max="10" width="12.421875" style="1" customWidth="1"/>
    <col min="11" max="11" width="8.8515625" style="1" customWidth="1"/>
    <col min="12" max="12" width="10.7109375" style="1" customWidth="1"/>
    <col min="13" max="13" width="10.8515625" style="1" customWidth="1"/>
    <col min="14" max="14" width="9.00390625" style="1" customWidth="1"/>
    <col min="15" max="15" width="8.8515625" style="1" customWidth="1"/>
    <col min="16" max="16" width="9.00390625" style="1" customWidth="1"/>
    <col min="17" max="17" width="11.140625" style="1" customWidth="1"/>
    <col min="18" max="18" width="9.00390625" style="1" customWidth="1"/>
    <col min="19" max="19" width="9.421875" style="1" customWidth="1"/>
    <col min="20" max="16384" width="7.8515625" style="1" customWidth="1"/>
  </cols>
  <sheetData>
    <row r="1" spans="2:24" ht="19.5">
      <c r="B1" s="178" t="s">
        <v>99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25"/>
      <c r="U1" s="70"/>
      <c r="V1" s="70"/>
      <c r="W1" s="70"/>
      <c r="X1" s="70"/>
    </row>
    <row r="2" spans="2:24" ht="19.5" customHeight="1"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  <c r="N2" s="55"/>
      <c r="O2" s="56"/>
      <c r="P2" s="55"/>
      <c r="Q2" s="57"/>
      <c r="R2" s="55"/>
      <c r="S2" s="55"/>
      <c r="T2" s="55"/>
      <c r="U2" s="55"/>
      <c r="V2" s="55"/>
      <c r="W2" s="56"/>
      <c r="X2" s="55"/>
    </row>
    <row r="3" spans="2:24" ht="19.5" customHeight="1">
      <c r="B3" s="157" t="s">
        <v>100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71"/>
      <c r="U3" s="71"/>
      <c r="V3" s="71"/>
      <c r="W3" s="71"/>
      <c r="X3" s="71"/>
    </row>
    <row r="4" spans="1:24" s="3" customFormat="1" ht="18.75" customHeight="1">
      <c r="A4" s="157" t="s">
        <v>170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"/>
      <c r="U4" s="1"/>
      <c r="V4" s="1"/>
      <c r="W4" s="1"/>
      <c r="X4" s="1"/>
    </row>
    <row r="5" spans="1:24" s="4" customFormat="1" ht="22.5" customHeight="1">
      <c r="A5" s="152" t="s">
        <v>27</v>
      </c>
      <c r="B5" s="174" t="s">
        <v>0</v>
      </c>
      <c r="C5" s="158" t="s">
        <v>101</v>
      </c>
      <c r="D5" s="158"/>
      <c r="E5" s="158"/>
      <c r="F5" s="158"/>
      <c r="G5" s="158"/>
      <c r="H5" s="158"/>
      <c r="I5" s="158"/>
      <c r="J5" s="158"/>
      <c r="K5" s="158"/>
      <c r="L5" s="158" t="s">
        <v>102</v>
      </c>
      <c r="M5" s="158"/>
      <c r="N5" s="158"/>
      <c r="O5" s="158"/>
      <c r="P5" s="158" t="s">
        <v>103</v>
      </c>
      <c r="Q5" s="158"/>
      <c r="R5" s="158"/>
      <c r="S5" s="158"/>
      <c r="T5" s="1"/>
      <c r="U5" s="1"/>
      <c r="V5" s="1"/>
      <c r="W5" s="1"/>
      <c r="X5" s="1"/>
    </row>
    <row r="6" spans="1:24" s="4" customFormat="1" ht="22.5" customHeight="1">
      <c r="A6" s="152"/>
      <c r="B6" s="174"/>
      <c r="C6" s="173" t="s">
        <v>171</v>
      </c>
      <c r="D6" s="173" t="s">
        <v>172</v>
      </c>
      <c r="E6" s="159" t="s">
        <v>104</v>
      </c>
      <c r="F6" s="173" t="s">
        <v>105</v>
      </c>
      <c r="G6" s="160" t="s">
        <v>83</v>
      </c>
      <c r="H6" s="173" t="s">
        <v>106</v>
      </c>
      <c r="I6" s="174" t="s">
        <v>85</v>
      </c>
      <c r="J6" s="174"/>
      <c r="K6" s="174"/>
      <c r="L6" s="173" t="s">
        <v>107</v>
      </c>
      <c r="M6" s="173" t="s">
        <v>108</v>
      </c>
      <c r="N6" s="159" t="s">
        <v>109</v>
      </c>
      <c r="O6" s="173" t="s">
        <v>105</v>
      </c>
      <c r="P6" s="173" t="s">
        <v>173</v>
      </c>
      <c r="Q6" s="173" t="s">
        <v>174</v>
      </c>
      <c r="R6" s="159" t="s">
        <v>109</v>
      </c>
      <c r="S6" s="173" t="s">
        <v>105</v>
      </c>
      <c r="T6" s="3"/>
      <c r="U6" s="3"/>
      <c r="V6" s="3"/>
      <c r="W6" s="3"/>
      <c r="X6" s="3"/>
    </row>
    <row r="7" spans="1:24" s="4" customFormat="1" ht="70.5" customHeight="1">
      <c r="A7" s="152"/>
      <c r="B7" s="174"/>
      <c r="C7" s="173"/>
      <c r="D7" s="173"/>
      <c r="E7" s="159"/>
      <c r="F7" s="173"/>
      <c r="G7" s="160"/>
      <c r="H7" s="173"/>
      <c r="I7" s="2" t="s">
        <v>95</v>
      </c>
      <c r="J7" s="2" t="s">
        <v>96</v>
      </c>
      <c r="K7" s="2" t="s">
        <v>97</v>
      </c>
      <c r="L7" s="173"/>
      <c r="M7" s="173"/>
      <c r="N7" s="159"/>
      <c r="O7" s="173"/>
      <c r="P7" s="173"/>
      <c r="Q7" s="173"/>
      <c r="R7" s="159"/>
      <c r="S7" s="173"/>
      <c r="T7" s="3"/>
      <c r="U7" s="3"/>
      <c r="V7" s="3"/>
      <c r="W7" s="3"/>
      <c r="X7" s="3"/>
    </row>
    <row r="8" spans="1:19" s="4" customFormat="1" ht="19.5" customHeight="1">
      <c r="A8" s="152" t="s">
        <v>28</v>
      </c>
      <c r="B8" s="72" t="s">
        <v>2</v>
      </c>
      <c r="C8" s="73">
        <v>26</v>
      </c>
      <c r="D8" s="73">
        <v>26</v>
      </c>
      <c r="E8" s="73">
        <v>26</v>
      </c>
      <c r="F8" s="73">
        <v>4</v>
      </c>
      <c r="G8" s="73">
        <v>22</v>
      </c>
      <c r="H8" s="73">
        <v>22</v>
      </c>
      <c r="I8" s="73">
        <v>11</v>
      </c>
      <c r="J8" s="73">
        <v>16</v>
      </c>
      <c r="K8" s="73">
        <v>15</v>
      </c>
      <c r="L8" s="73">
        <v>26</v>
      </c>
      <c r="M8" s="73">
        <v>26</v>
      </c>
      <c r="N8" s="73">
        <v>26</v>
      </c>
      <c r="O8" s="73">
        <v>2</v>
      </c>
      <c r="P8" s="73">
        <v>26</v>
      </c>
      <c r="Q8" s="73">
        <v>26</v>
      </c>
      <c r="R8" s="73">
        <v>26</v>
      </c>
      <c r="S8" s="73">
        <v>4</v>
      </c>
    </row>
    <row r="9" spans="1:19" s="4" customFormat="1" ht="19.5" customHeight="1">
      <c r="A9" s="153"/>
      <c r="B9" s="72" t="s">
        <v>3</v>
      </c>
      <c r="C9" s="73">
        <v>3</v>
      </c>
      <c r="D9" s="73">
        <v>3</v>
      </c>
      <c r="E9" s="73">
        <v>4</v>
      </c>
      <c r="F9" s="73">
        <v>12</v>
      </c>
      <c r="G9" s="73">
        <v>19</v>
      </c>
      <c r="H9" s="73">
        <v>19</v>
      </c>
      <c r="I9" s="73">
        <v>12</v>
      </c>
      <c r="J9" s="73">
        <v>7</v>
      </c>
      <c r="K9" s="73">
        <v>7</v>
      </c>
      <c r="L9" s="73">
        <v>18</v>
      </c>
      <c r="M9" s="73">
        <v>16</v>
      </c>
      <c r="N9" s="73">
        <v>20</v>
      </c>
      <c r="O9" s="73">
        <v>4</v>
      </c>
      <c r="P9" s="73">
        <v>15</v>
      </c>
      <c r="Q9" s="73">
        <v>14</v>
      </c>
      <c r="R9" s="73">
        <v>18</v>
      </c>
      <c r="S9" s="73">
        <v>2</v>
      </c>
    </row>
    <row r="10" spans="1:19" s="4" customFormat="1" ht="19.5" customHeight="1">
      <c r="A10" s="153"/>
      <c r="B10" s="72" t="s">
        <v>4</v>
      </c>
      <c r="C10" s="73">
        <v>19</v>
      </c>
      <c r="D10" s="73">
        <v>19</v>
      </c>
      <c r="E10" s="73">
        <v>22</v>
      </c>
      <c r="F10" s="73">
        <v>1</v>
      </c>
      <c r="G10" s="73">
        <v>25</v>
      </c>
      <c r="H10" s="73">
        <v>25</v>
      </c>
      <c r="I10" s="73">
        <v>26</v>
      </c>
      <c r="J10" s="73">
        <v>26</v>
      </c>
      <c r="K10" s="73">
        <v>26</v>
      </c>
      <c r="L10" s="73">
        <v>15</v>
      </c>
      <c r="M10" s="73">
        <v>15</v>
      </c>
      <c r="N10" s="73">
        <v>15</v>
      </c>
      <c r="O10" s="73">
        <v>25</v>
      </c>
      <c r="P10" s="73">
        <v>17</v>
      </c>
      <c r="Q10" s="73">
        <v>17</v>
      </c>
      <c r="R10" s="73">
        <v>15</v>
      </c>
      <c r="S10" s="73">
        <v>26</v>
      </c>
    </row>
    <row r="11" spans="1:19" s="4" customFormat="1" ht="19.5" customHeight="1">
      <c r="A11" s="153"/>
      <c r="B11" s="72" t="s">
        <v>5</v>
      </c>
      <c r="C11" s="73">
        <v>23</v>
      </c>
      <c r="D11" s="73">
        <v>23</v>
      </c>
      <c r="E11" s="73">
        <v>23</v>
      </c>
      <c r="F11" s="73">
        <v>5</v>
      </c>
      <c r="G11" s="73">
        <v>20</v>
      </c>
      <c r="H11" s="73">
        <v>20</v>
      </c>
      <c r="I11" s="73">
        <v>18</v>
      </c>
      <c r="J11" s="73">
        <v>15</v>
      </c>
      <c r="K11" s="73">
        <v>6</v>
      </c>
      <c r="L11" s="73">
        <v>20</v>
      </c>
      <c r="M11" s="73">
        <v>19</v>
      </c>
      <c r="N11" s="73">
        <v>21</v>
      </c>
      <c r="O11" s="73">
        <v>20</v>
      </c>
      <c r="P11" s="73">
        <v>21</v>
      </c>
      <c r="Q11" s="73">
        <v>21</v>
      </c>
      <c r="R11" s="73">
        <v>21</v>
      </c>
      <c r="S11" s="73">
        <v>19</v>
      </c>
    </row>
    <row r="12" spans="1:19" s="4" customFormat="1" ht="19.5" customHeight="1">
      <c r="A12" s="153"/>
      <c r="B12" s="72" t="s">
        <v>6</v>
      </c>
      <c r="C12" s="73">
        <v>16</v>
      </c>
      <c r="D12" s="73">
        <v>16</v>
      </c>
      <c r="E12" s="73">
        <v>11</v>
      </c>
      <c r="F12" s="73">
        <v>25</v>
      </c>
      <c r="G12" s="73">
        <v>23</v>
      </c>
      <c r="H12" s="73">
        <v>23</v>
      </c>
      <c r="I12" s="73">
        <v>17</v>
      </c>
      <c r="J12" s="73">
        <v>19</v>
      </c>
      <c r="K12" s="73">
        <v>14</v>
      </c>
      <c r="L12" s="73">
        <v>21</v>
      </c>
      <c r="M12" s="73">
        <v>23</v>
      </c>
      <c r="N12" s="73">
        <v>16</v>
      </c>
      <c r="O12" s="73">
        <v>26</v>
      </c>
      <c r="P12" s="73">
        <v>20</v>
      </c>
      <c r="Q12" s="73">
        <v>20</v>
      </c>
      <c r="R12" s="73">
        <v>16</v>
      </c>
      <c r="S12" s="73">
        <v>25</v>
      </c>
    </row>
    <row r="13" spans="1:19" s="4" customFormat="1" ht="19.5" customHeight="1">
      <c r="A13" s="153"/>
      <c r="B13" s="72" t="s">
        <v>98</v>
      </c>
      <c r="C13" s="73">
        <v>14</v>
      </c>
      <c r="D13" s="73">
        <v>14</v>
      </c>
      <c r="E13" s="73">
        <v>14</v>
      </c>
      <c r="F13" s="73">
        <v>20</v>
      </c>
      <c r="G13" s="73">
        <v>24</v>
      </c>
      <c r="H13" s="73">
        <v>24</v>
      </c>
      <c r="I13" s="73">
        <v>21</v>
      </c>
      <c r="J13" s="73">
        <v>21</v>
      </c>
      <c r="K13" s="73">
        <v>20</v>
      </c>
      <c r="L13" s="73">
        <v>25</v>
      </c>
      <c r="M13" s="73">
        <v>25</v>
      </c>
      <c r="N13" s="73">
        <v>25</v>
      </c>
      <c r="O13" s="73">
        <v>11</v>
      </c>
      <c r="P13" s="73">
        <v>25</v>
      </c>
      <c r="Q13" s="73">
        <v>25</v>
      </c>
      <c r="R13" s="73">
        <v>25</v>
      </c>
      <c r="S13" s="73">
        <v>5</v>
      </c>
    </row>
    <row r="14" spans="1:24" s="64" customFormat="1" ht="19.5" customHeight="1">
      <c r="A14" s="153"/>
      <c r="B14" s="72" t="s">
        <v>7</v>
      </c>
      <c r="C14" s="73">
        <v>15</v>
      </c>
      <c r="D14" s="73">
        <v>15</v>
      </c>
      <c r="E14" s="73">
        <v>16</v>
      </c>
      <c r="F14" s="73">
        <v>17</v>
      </c>
      <c r="G14" s="73">
        <v>26</v>
      </c>
      <c r="H14" s="73">
        <v>26</v>
      </c>
      <c r="I14" s="73">
        <v>25</v>
      </c>
      <c r="J14" s="73">
        <v>25</v>
      </c>
      <c r="K14" s="73">
        <v>25</v>
      </c>
      <c r="L14" s="73">
        <v>24</v>
      </c>
      <c r="M14" s="73">
        <v>24</v>
      </c>
      <c r="N14" s="73">
        <v>23</v>
      </c>
      <c r="O14" s="73">
        <v>3</v>
      </c>
      <c r="P14" s="73">
        <v>22</v>
      </c>
      <c r="Q14" s="73">
        <v>22</v>
      </c>
      <c r="R14" s="73">
        <v>24</v>
      </c>
      <c r="S14" s="73">
        <v>3</v>
      </c>
      <c r="T14" s="4"/>
      <c r="U14" s="4"/>
      <c r="V14" s="4"/>
      <c r="W14" s="4"/>
      <c r="X14" s="4"/>
    </row>
    <row r="15" spans="1:19" s="4" customFormat="1" ht="19.5" customHeight="1">
      <c r="A15" s="153"/>
      <c r="B15" s="72" t="s">
        <v>8</v>
      </c>
      <c r="C15" s="73">
        <v>12</v>
      </c>
      <c r="D15" s="73">
        <v>12</v>
      </c>
      <c r="E15" s="73">
        <v>15</v>
      </c>
      <c r="F15" s="73">
        <v>6</v>
      </c>
      <c r="G15" s="73">
        <v>15</v>
      </c>
      <c r="H15" s="73">
        <v>14</v>
      </c>
      <c r="I15" s="73">
        <v>23</v>
      </c>
      <c r="J15" s="73">
        <v>22</v>
      </c>
      <c r="K15" s="73">
        <v>10</v>
      </c>
      <c r="L15" s="73">
        <v>8</v>
      </c>
      <c r="M15" s="73">
        <v>9</v>
      </c>
      <c r="N15" s="73">
        <v>9</v>
      </c>
      <c r="O15" s="73">
        <v>6</v>
      </c>
      <c r="P15" s="73">
        <v>8</v>
      </c>
      <c r="Q15" s="73">
        <v>8</v>
      </c>
      <c r="R15" s="73">
        <v>9</v>
      </c>
      <c r="S15" s="73">
        <v>9</v>
      </c>
    </row>
    <row r="16" spans="1:19" s="4" customFormat="1" ht="19.5" customHeight="1">
      <c r="A16" s="153"/>
      <c r="B16" s="72" t="s">
        <v>9</v>
      </c>
      <c r="C16" s="73">
        <v>17</v>
      </c>
      <c r="D16" s="73">
        <v>17</v>
      </c>
      <c r="E16" s="73">
        <v>16</v>
      </c>
      <c r="F16" s="73">
        <v>22</v>
      </c>
      <c r="G16" s="73">
        <v>21</v>
      </c>
      <c r="H16" s="73">
        <v>21</v>
      </c>
      <c r="I16" s="73">
        <v>24</v>
      </c>
      <c r="J16" s="73">
        <v>24</v>
      </c>
      <c r="K16" s="73">
        <v>22</v>
      </c>
      <c r="L16" s="73">
        <v>14</v>
      </c>
      <c r="M16" s="73">
        <v>13</v>
      </c>
      <c r="N16" s="73">
        <v>12</v>
      </c>
      <c r="O16" s="73">
        <v>23</v>
      </c>
      <c r="P16" s="73">
        <v>14</v>
      </c>
      <c r="Q16" s="73">
        <v>15</v>
      </c>
      <c r="R16" s="73">
        <v>12</v>
      </c>
      <c r="S16" s="73">
        <v>23</v>
      </c>
    </row>
    <row r="17" spans="1:24" s="4" customFormat="1" ht="3" customHeight="1">
      <c r="A17" s="26"/>
      <c r="B17" s="74"/>
      <c r="C17" s="73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64"/>
      <c r="U17" s="64"/>
      <c r="V17" s="64"/>
      <c r="W17" s="64"/>
      <c r="X17" s="64"/>
    </row>
    <row r="18" spans="1:19" s="4" customFormat="1" ht="19.5" customHeight="1">
      <c r="A18" s="152" t="s">
        <v>29</v>
      </c>
      <c r="B18" s="72" t="s">
        <v>10</v>
      </c>
      <c r="C18" s="73">
        <v>20</v>
      </c>
      <c r="D18" s="73">
        <v>21</v>
      </c>
      <c r="E18" s="73">
        <v>19</v>
      </c>
      <c r="F18" s="73">
        <v>13</v>
      </c>
      <c r="G18" s="73">
        <v>10</v>
      </c>
      <c r="H18" s="73">
        <v>9</v>
      </c>
      <c r="I18" s="73">
        <v>22</v>
      </c>
      <c r="J18" s="73">
        <v>23</v>
      </c>
      <c r="K18" s="73">
        <v>21</v>
      </c>
      <c r="L18" s="73">
        <v>23</v>
      </c>
      <c r="M18" s="73">
        <v>22</v>
      </c>
      <c r="N18" s="73">
        <v>22</v>
      </c>
      <c r="O18" s="73">
        <v>8</v>
      </c>
      <c r="P18" s="73">
        <v>23</v>
      </c>
      <c r="Q18" s="73">
        <v>23</v>
      </c>
      <c r="R18" s="73">
        <v>21</v>
      </c>
      <c r="S18" s="73">
        <v>8</v>
      </c>
    </row>
    <row r="19" spans="1:24" s="64" customFormat="1" ht="19.5" customHeight="1">
      <c r="A19" s="153"/>
      <c r="B19" s="72" t="s">
        <v>11</v>
      </c>
      <c r="C19" s="73">
        <v>13</v>
      </c>
      <c r="D19" s="73">
        <v>13</v>
      </c>
      <c r="E19" s="73">
        <v>12</v>
      </c>
      <c r="F19" s="73">
        <v>24</v>
      </c>
      <c r="G19" s="73">
        <v>9</v>
      </c>
      <c r="H19" s="73">
        <v>10</v>
      </c>
      <c r="I19" s="73">
        <v>13</v>
      </c>
      <c r="J19" s="73">
        <v>12</v>
      </c>
      <c r="K19" s="73">
        <v>17</v>
      </c>
      <c r="L19" s="73">
        <v>10</v>
      </c>
      <c r="M19" s="73">
        <v>10</v>
      </c>
      <c r="N19" s="73">
        <v>10</v>
      </c>
      <c r="O19" s="73">
        <v>14</v>
      </c>
      <c r="P19" s="73">
        <v>10</v>
      </c>
      <c r="Q19" s="73">
        <v>10</v>
      </c>
      <c r="R19" s="73">
        <v>10</v>
      </c>
      <c r="S19" s="73">
        <v>17</v>
      </c>
      <c r="T19" s="4"/>
      <c r="U19" s="4"/>
      <c r="V19" s="4"/>
      <c r="W19" s="4"/>
      <c r="X19" s="4"/>
    </row>
    <row r="20" spans="1:19" s="4" customFormat="1" ht="19.5" customHeight="1">
      <c r="A20" s="153"/>
      <c r="B20" s="72" t="s">
        <v>43</v>
      </c>
      <c r="C20" s="73">
        <v>10</v>
      </c>
      <c r="D20" s="73">
        <v>11</v>
      </c>
      <c r="E20" s="73">
        <v>8</v>
      </c>
      <c r="F20" s="73">
        <v>23</v>
      </c>
      <c r="G20" s="73">
        <v>8</v>
      </c>
      <c r="H20" s="73">
        <v>7</v>
      </c>
      <c r="I20" s="73">
        <v>10</v>
      </c>
      <c r="J20" s="73">
        <v>9</v>
      </c>
      <c r="K20" s="73">
        <v>18</v>
      </c>
      <c r="L20" s="73">
        <v>13</v>
      </c>
      <c r="M20" s="73">
        <v>14</v>
      </c>
      <c r="N20" s="73">
        <v>14</v>
      </c>
      <c r="O20" s="73">
        <v>22</v>
      </c>
      <c r="P20" s="73">
        <v>12</v>
      </c>
      <c r="Q20" s="73">
        <v>12</v>
      </c>
      <c r="R20" s="73">
        <v>13</v>
      </c>
      <c r="S20" s="73">
        <v>18</v>
      </c>
    </row>
    <row r="21" spans="1:19" s="4" customFormat="1" ht="19.5" customHeight="1">
      <c r="A21" s="153"/>
      <c r="B21" s="72" t="s">
        <v>13</v>
      </c>
      <c r="C21" s="73">
        <v>1</v>
      </c>
      <c r="D21" s="73">
        <v>1</v>
      </c>
      <c r="E21" s="73">
        <v>1</v>
      </c>
      <c r="F21" s="73">
        <v>26</v>
      </c>
      <c r="G21" s="73">
        <v>17</v>
      </c>
      <c r="H21" s="73">
        <v>18</v>
      </c>
      <c r="I21" s="73">
        <v>16</v>
      </c>
      <c r="J21" s="73">
        <v>18</v>
      </c>
      <c r="K21" s="73">
        <v>24</v>
      </c>
      <c r="L21" s="73">
        <v>6</v>
      </c>
      <c r="M21" s="73">
        <v>6</v>
      </c>
      <c r="N21" s="73">
        <v>7</v>
      </c>
      <c r="O21" s="73">
        <v>12</v>
      </c>
      <c r="P21" s="73">
        <v>5</v>
      </c>
      <c r="Q21" s="73">
        <v>5</v>
      </c>
      <c r="R21" s="73">
        <v>6</v>
      </c>
      <c r="S21" s="73">
        <v>11</v>
      </c>
    </row>
    <row r="22" spans="1:24" s="4" customFormat="1" ht="3" customHeight="1">
      <c r="A22" s="26"/>
      <c r="B22" s="74"/>
      <c r="C22" s="73"/>
      <c r="D22" s="75"/>
      <c r="E22" s="75"/>
      <c r="F22" s="75"/>
      <c r="G22" s="75"/>
      <c r="H22" s="75"/>
      <c r="I22" s="75"/>
      <c r="J22" s="75"/>
      <c r="K22" s="75"/>
      <c r="L22" s="124"/>
      <c r="M22" s="124"/>
      <c r="N22" s="124"/>
      <c r="O22" s="124"/>
      <c r="P22" s="124"/>
      <c r="Q22" s="124"/>
      <c r="R22" s="124"/>
      <c r="S22" s="124"/>
      <c r="T22" s="64"/>
      <c r="U22" s="64"/>
      <c r="V22" s="64"/>
      <c r="W22" s="64"/>
      <c r="X22" s="64"/>
    </row>
    <row r="23" spans="1:19" s="4" customFormat="1" ht="19.5" customHeight="1">
      <c r="A23" s="152" t="s">
        <v>30</v>
      </c>
      <c r="B23" s="72" t="s">
        <v>14</v>
      </c>
      <c r="C23" s="73">
        <v>24</v>
      </c>
      <c r="D23" s="73">
        <v>24</v>
      </c>
      <c r="E23" s="73">
        <v>24</v>
      </c>
      <c r="F23" s="73">
        <v>3</v>
      </c>
      <c r="G23" s="73">
        <v>4</v>
      </c>
      <c r="H23" s="73">
        <v>4</v>
      </c>
      <c r="I23" s="73">
        <v>9</v>
      </c>
      <c r="J23" s="73">
        <v>6</v>
      </c>
      <c r="K23" s="73">
        <v>8</v>
      </c>
      <c r="L23" s="73">
        <v>11</v>
      </c>
      <c r="M23" s="73">
        <v>11</v>
      </c>
      <c r="N23" s="73">
        <v>13</v>
      </c>
      <c r="O23" s="73">
        <v>10</v>
      </c>
      <c r="P23" s="73">
        <v>11</v>
      </c>
      <c r="Q23" s="73">
        <v>11</v>
      </c>
      <c r="R23" s="73">
        <v>14</v>
      </c>
      <c r="S23" s="73">
        <v>14</v>
      </c>
    </row>
    <row r="24" spans="1:19" s="4" customFormat="1" ht="19.5" customHeight="1">
      <c r="A24" s="153"/>
      <c r="B24" s="72" t="s">
        <v>15</v>
      </c>
      <c r="C24" s="73">
        <v>21</v>
      </c>
      <c r="D24" s="73">
        <v>20</v>
      </c>
      <c r="E24" s="73">
        <v>18</v>
      </c>
      <c r="F24" s="73">
        <v>21</v>
      </c>
      <c r="G24" s="73">
        <v>6</v>
      </c>
      <c r="H24" s="73">
        <v>6</v>
      </c>
      <c r="I24" s="73">
        <v>8</v>
      </c>
      <c r="J24" s="73">
        <v>8</v>
      </c>
      <c r="K24" s="73">
        <v>5</v>
      </c>
      <c r="L24" s="73">
        <v>17</v>
      </c>
      <c r="M24" s="73">
        <v>17</v>
      </c>
      <c r="N24" s="73">
        <v>17</v>
      </c>
      <c r="O24" s="73">
        <v>16</v>
      </c>
      <c r="P24" s="73">
        <v>19</v>
      </c>
      <c r="Q24" s="73">
        <v>19</v>
      </c>
      <c r="R24" s="73">
        <v>17</v>
      </c>
      <c r="S24" s="73">
        <v>16</v>
      </c>
    </row>
    <row r="25" spans="1:19" s="4" customFormat="1" ht="19.5" customHeight="1">
      <c r="A25" s="153"/>
      <c r="B25" s="72" t="s">
        <v>16</v>
      </c>
      <c r="C25" s="73">
        <v>4</v>
      </c>
      <c r="D25" s="73">
        <v>4</v>
      </c>
      <c r="E25" s="73">
        <v>3</v>
      </c>
      <c r="F25" s="73">
        <v>16</v>
      </c>
      <c r="G25" s="73">
        <v>18</v>
      </c>
      <c r="H25" s="73">
        <v>16</v>
      </c>
      <c r="I25" s="73">
        <v>6</v>
      </c>
      <c r="J25" s="73">
        <v>4</v>
      </c>
      <c r="K25" s="73">
        <v>4</v>
      </c>
      <c r="L25" s="73">
        <v>19</v>
      </c>
      <c r="M25" s="73">
        <v>20</v>
      </c>
      <c r="N25" s="73">
        <v>24</v>
      </c>
      <c r="O25" s="73">
        <v>1</v>
      </c>
      <c r="P25" s="73">
        <v>16</v>
      </c>
      <c r="Q25" s="73">
        <v>16</v>
      </c>
      <c r="R25" s="73">
        <v>23</v>
      </c>
      <c r="S25" s="73">
        <v>1</v>
      </c>
    </row>
    <row r="26" spans="1:19" s="4" customFormat="1" ht="19.5" customHeight="1">
      <c r="A26" s="153"/>
      <c r="B26" s="72" t="s">
        <v>17</v>
      </c>
      <c r="C26" s="73">
        <v>22</v>
      </c>
      <c r="D26" s="73">
        <v>22</v>
      </c>
      <c r="E26" s="73">
        <v>21</v>
      </c>
      <c r="F26" s="73">
        <v>9</v>
      </c>
      <c r="G26" s="73">
        <v>7</v>
      </c>
      <c r="H26" s="73">
        <v>8</v>
      </c>
      <c r="I26" s="73">
        <v>3</v>
      </c>
      <c r="J26" s="73">
        <v>14</v>
      </c>
      <c r="K26" s="73">
        <v>12</v>
      </c>
      <c r="L26" s="73">
        <v>9</v>
      </c>
      <c r="M26" s="73">
        <v>8</v>
      </c>
      <c r="N26" s="73">
        <v>8</v>
      </c>
      <c r="O26" s="73">
        <v>17</v>
      </c>
      <c r="P26" s="73">
        <v>9</v>
      </c>
      <c r="Q26" s="73">
        <v>9</v>
      </c>
      <c r="R26" s="73">
        <v>8</v>
      </c>
      <c r="S26" s="73">
        <v>22</v>
      </c>
    </row>
    <row r="27" spans="1:19" s="4" customFormat="1" ht="19.5" customHeight="1">
      <c r="A27" s="153"/>
      <c r="B27" s="72" t="s">
        <v>18</v>
      </c>
      <c r="C27" s="73">
        <v>11</v>
      </c>
      <c r="D27" s="73">
        <v>10</v>
      </c>
      <c r="E27" s="73">
        <v>12</v>
      </c>
      <c r="F27" s="73">
        <v>7</v>
      </c>
      <c r="G27" s="73">
        <v>2</v>
      </c>
      <c r="H27" s="73">
        <v>1</v>
      </c>
      <c r="I27" s="73">
        <v>1</v>
      </c>
      <c r="J27" s="73">
        <v>1</v>
      </c>
      <c r="K27" s="73">
        <v>3</v>
      </c>
      <c r="L27" s="73">
        <v>7</v>
      </c>
      <c r="M27" s="73">
        <v>7</v>
      </c>
      <c r="N27" s="73">
        <v>6</v>
      </c>
      <c r="O27" s="73">
        <v>21</v>
      </c>
      <c r="P27" s="73">
        <v>7</v>
      </c>
      <c r="Q27" s="73">
        <v>7</v>
      </c>
      <c r="R27" s="73">
        <v>7</v>
      </c>
      <c r="S27" s="73">
        <v>21</v>
      </c>
    </row>
    <row r="28" spans="1:24" s="64" customFormat="1" ht="19.5" customHeight="1">
      <c r="A28" s="153"/>
      <c r="B28" s="72" t="s">
        <v>19</v>
      </c>
      <c r="C28" s="73">
        <v>9</v>
      </c>
      <c r="D28" s="73">
        <v>8</v>
      </c>
      <c r="E28" s="73">
        <v>10</v>
      </c>
      <c r="F28" s="73">
        <v>14</v>
      </c>
      <c r="G28" s="73">
        <v>14</v>
      </c>
      <c r="H28" s="73">
        <v>17</v>
      </c>
      <c r="I28" s="73">
        <v>7</v>
      </c>
      <c r="J28" s="73">
        <v>10</v>
      </c>
      <c r="K28" s="73">
        <v>16</v>
      </c>
      <c r="L28" s="73">
        <v>3</v>
      </c>
      <c r="M28" s="73">
        <v>2</v>
      </c>
      <c r="N28" s="73">
        <v>1</v>
      </c>
      <c r="O28" s="73">
        <v>24</v>
      </c>
      <c r="P28" s="73">
        <v>3</v>
      </c>
      <c r="Q28" s="73">
        <v>2</v>
      </c>
      <c r="R28" s="73">
        <v>1</v>
      </c>
      <c r="S28" s="73">
        <v>24</v>
      </c>
      <c r="T28" s="4"/>
      <c r="U28" s="4"/>
      <c r="V28" s="4"/>
      <c r="W28" s="4"/>
      <c r="X28" s="4"/>
    </row>
    <row r="29" spans="1:19" s="4" customFormat="1" ht="19.5" customHeight="1">
      <c r="A29" s="153"/>
      <c r="B29" s="72" t="s">
        <v>44</v>
      </c>
      <c r="C29" s="73">
        <v>18</v>
      </c>
      <c r="D29" s="73">
        <v>18</v>
      </c>
      <c r="E29" s="73">
        <v>19</v>
      </c>
      <c r="F29" s="73">
        <v>11</v>
      </c>
      <c r="G29" s="73">
        <v>11</v>
      </c>
      <c r="H29" s="73">
        <v>11</v>
      </c>
      <c r="I29" s="73">
        <v>14</v>
      </c>
      <c r="J29" s="73">
        <v>13</v>
      </c>
      <c r="K29" s="73">
        <v>23</v>
      </c>
      <c r="L29" s="73">
        <v>12</v>
      </c>
      <c r="M29" s="73">
        <v>12</v>
      </c>
      <c r="N29" s="73">
        <v>11</v>
      </c>
      <c r="O29" s="73">
        <v>19</v>
      </c>
      <c r="P29" s="73">
        <v>13</v>
      </c>
      <c r="Q29" s="73">
        <v>13</v>
      </c>
      <c r="R29" s="73">
        <v>11</v>
      </c>
      <c r="S29" s="73">
        <v>20</v>
      </c>
    </row>
    <row r="30" spans="1:19" s="4" customFormat="1" ht="19.5" customHeight="1">
      <c r="A30" s="153"/>
      <c r="B30" s="72" t="s">
        <v>21</v>
      </c>
      <c r="C30" s="73">
        <v>25</v>
      </c>
      <c r="D30" s="73">
        <v>25</v>
      </c>
      <c r="E30" s="73">
        <v>25</v>
      </c>
      <c r="F30" s="73">
        <v>2</v>
      </c>
      <c r="G30" s="73">
        <v>16</v>
      </c>
      <c r="H30" s="73">
        <v>15</v>
      </c>
      <c r="I30" s="73">
        <v>19</v>
      </c>
      <c r="J30" s="73">
        <v>11</v>
      </c>
      <c r="K30" s="73">
        <v>11</v>
      </c>
      <c r="L30" s="73">
        <v>22</v>
      </c>
      <c r="M30" s="73">
        <v>21</v>
      </c>
      <c r="N30" s="73">
        <v>18</v>
      </c>
      <c r="O30" s="73">
        <v>13</v>
      </c>
      <c r="P30" s="73">
        <v>24</v>
      </c>
      <c r="Q30" s="73">
        <v>24</v>
      </c>
      <c r="R30" s="73">
        <v>20</v>
      </c>
      <c r="S30" s="73">
        <v>15</v>
      </c>
    </row>
    <row r="31" spans="1:24" s="4" customFormat="1" ht="4.5" customHeight="1">
      <c r="A31" s="26"/>
      <c r="B31" s="74"/>
      <c r="C31" s="73"/>
      <c r="D31" s="75"/>
      <c r="E31" s="75"/>
      <c r="F31" s="75"/>
      <c r="G31" s="75"/>
      <c r="H31" s="75"/>
      <c r="I31" s="75"/>
      <c r="J31" s="75"/>
      <c r="K31" s="75"/>
      <c r="L31" s="154"/>
      <c r="M31" s="155"/>
      <c r="N31" s="155"/>
      <c r="O31" s="156"/>
      <c r="P31" s="154"/>
      <c r="Q31" s="155"/>
      <c r="R31" s="155"/>
      <c r="S31" s="156"/>
      <c r="T31" s="64"/>
      <c r="U31" s="64"/>
      <c r="V31" s="64"/>
      <c r="W31" s="64"/>
      <c r="X31" s="64"/>
    </row>
    <row r="32" spans="1:19" s="4" customFormat="1" ht="19.5" customHeight="1">
      <c r="A32" s="152" t="s">
        <v>31</v>
      </c>
      <c r="B32" s="72" t="s">
        <v>22</v>
      </c>
      <c r="C32" s="73">
        <v>7</v>
      </c>
      <c r="D32" s="73">
        <v>7</v>
      </c>
      <c r="E32" s="73">
        <v>7</v>
      </c>
      <c r="F32" s="73">
        <v>10</v>
      </c>
      <c r="G32" s="73">
        <v>12</v>
      </c>
      <c r="H32" s="73">
        <v>12</v>
      </c>
      <c r="I32" s="73">
        <v>20</v>
      </c>
      <c r="J32" s="73">
        <v>20</v>
      </c>
      <c r="K32" s="73">
        <v>13</v>
      </c>
      <c r="L32" s="73">
        <v>1</v>
      </c>
      <c r="M32" s="73">
        <v>1</v>
      </c>
      <c r="N32" s="73">
        <v>2</v>
      </c>
      <c r="O32" s="73">
        <v>7</v>
      </c>
      <c r="P32" s="73">
        <v>1</v>
      </c>
      <c r="Q32" s="73">
        <v>1</v>
      </c>
      <c r="R32" s="73">
        <v>2</v>
      </c>
      <c r="S32" s="73">
        <v>10</v>
      </c>
    </row>
    <row r="33" spans="1:19" s="4" customFormat="1" ht="19.5" customHeight="1">
      <c r="A33" s="153"/>
      <c r="B33" s="72" t="s">
        <v>23</v>
      </c>
      <c r="C33" s="73">
        <v>8</v>
      </c>
      <c r="D33" s="73">
        <v>9</v>
      </c>
      <c r="E33" s="73">
        <v>9</v>
      </c>
      <c r="F33" s="73">
        <v>18</v>
      </c>
      <c r="G33" s="73">
        <v>5</v>
      </c>
      <c r="H33" s="73">
        <v>5</v>
      </c>
      <c r="I33" s="73">
        <v>5</v>
      </c>
      <c r="J33" s="73">
        <v>5</v>
      </c>
      <c r="K33" s="73">
        <v>9</v>
      </c>
      <c r="L33" s="73">
        <v>16</v>
      </c>
      <c r="M33" s="73">
        <v>18</v>
      </c>
      <c r="N33" s="73">
        <v>19</v>
      </c>
      <c r="O33" s="73">
        <v>9</v>
      </c>
      <c r="P33" s="73">
        <v>18</v>
      </c>
      <c r="Q33" s="73">
        <v>18</v>
      </c>
      <c r="R33" s="73">
        <v>19</v>
      </c>
      <c r="S33" s="73">
        <v>6</v>
      </c>
    </row>
    <row r="34" spans="1:19" s="4" customFormat="1" ht="19.5" customHeight="1">
      <c r="A34" s="153"/>
      <c r="B34" s="72" t="s">
        <v>24</v>
      </c>
      <c r="C34" s="73">
        <v>6</v>
      </c>
      <c r="D34" s="73">
        <v>6</v>
      </c>
      <c r="E34" s="73">
        <v>6</v>
      </c>
      <c r="F34" s="73">
        <v>8</v>
      </c>
      <c r="G34" s="73">
        <v>13</v>
      </c>
      <c r="H34" s="73">
        <v>12</v>
      </c>
      <c r="I34" s="73">
        <v>15</v>
      </c>
      <c r="J34" s="73">
        <v>17</v>
      </c>
      <c r="K34" s="73">
        <v>19</v>
      </c>
      <c r="L34" s="73">
        <v>5</v>
      </c>
      <c r="M34" s="73">
        <v>5</v>
      </c>
      <c r="N34" s="73">
        <v>5</v>
      </c>
      <c r="O34" s="73">
        <v>18</v>
      </c>
      <c r="P34" s="73">
        <v>6</v>
      </c>
      <c r="Q34" s="73">
        <v>6</v>
      </c>
      <c r="R34" s="73">
        <v>5</v>
      </c>
      <c r="S34" s="73">
        <v>13</v>
      </c>
    </row>
    <row r="35" spans="1:24" s="6" customFormat="1" ht="19.5" customHeight="1">
      <c r="A35" s="153"/>
      <c r="B35" s="72" t="s">
        <v>25</v>
      </c>
      <c r="C35" s="73">
        <v>5</v>
      </c>
      <c r="D35" s="73">
        <v>5</v>
      </c>
      <c r="E35" s="73">
        <v>4</v>
      </c>
      <c r="F35" s="73">
        <v>19</v>
      </c>
      <c r="G35" s="73">
        <v>2</v>
      </c>
      <c r="H35" s="73">
        <v>2</v>
      </c>
      <c r="I35" s="73">
        <v>2</v>
      </c>
      <c r="J35" s="73">
        <v>2</v>
      </c>
      <c r="K35" s="73">
        <v>2</v>
      </c>
      <c r="L35" s="73">
        <v>2</v>
      </c>
      <c r="M35" s="73">
        <v>3</v>
      </c>
      <c r="N35" s="73">
        <v>4</v>
      </c>
      <c r="O35" s="73">
        <v>5</v>
      </c>
      <c r="P35" s="73">
        <v>2</v>
      </c>
      <c r="Q35" s="73">
        <v>3</v>
      </c>
      <c r="R35" s="73">
        <v>4</v>
      </c>
      <c r="S35" s="73">
        <v>7</v>
      </c>
      <c r="T35" s="4"/>
      <c r="U35" s="4"/>
      <c r="V35" s="4"/>
      <c r="W35" s="4"/>
      <c r="X35" s="4"/>
    </row>
    <row r="36" spans="1:24" s="6" customFormat="1" ht="19.5" customHeight="1">
      <c r="A36" s="153"/>
      <c r="B36" s="72" t="s">
        <v>26</v>
      </c>
      <c r="C36" s="73">
        <v>2</v>
      </c>
      <c r="D36" s="73">
        <v>2</v>
      </c>
      <c r="E36" s="73">
        <v>2</v>
      </c>
      <c r="F36" s="73">
        <v>15</v>
      </c>
      <c r="G36" s="73">
        <v>1</v>
      </c>
      <c r="H36" s="73">
        <v>3</v>
      </c>
      <c r="I36" s="73">
        <v>4</v>
      </c>
      <c r="J36" s="73">
        <v>3</v>
      </c>
      <c r="K36" s="73">
        <v>1</v>
      </c>
      <c r="L36" s="73">
        <v>4</v>
      </c>
      <c r="M36" s="73">
        <v>4</v>
      </c>
      <c r="N36" s="73">
        <v>3</v>
      </c>
      <c r="O36" s="73">
        <v>15</v>
      </c>
      <c r="P36" s="73">
        <v>4</v>
      </c>
      <c r="Q36" s="73">
        <v>4</v>
      </c>
      <c r="R36" s="73">
        <v>3</v>
      </c>
      <c r="S36" s="73">
        <v>12</v>
      </c>
      <c r="T36" s="4"/>
      <c r="U36" s="4"/>
      <c r="V36" s="4"/>
      <c r="W36" s="4"/>
      <c r="X36" s="4"/>
    </row>
    <row r="37" spans="2:24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sheetProtection/>
  <mergeCells count="31">
    <mergeCell ref="A8:A16"/>
    <mergeCell ref="A18:A21"/>
    <mergeCell ref="L22:O22"/>
    <mergeCell ref="P22:S22"/>
    <mergeCell ref="A23:A30"/>
    <mergeCell ref="L31:O31"/>
    <mergeCell ref="P31:S31"/>
    <mergeCell ref="A32:A36"/>
    <mergeCell ref="B1:S1"/>
    <mergeCell ref="B3:S3"/>
    <mergeCell ref="A4:S4"/>
    <mergeCell ref="A5:A7"/>
    <mergeCell ref="B5:B7"/>
    <mergeCell ref="C5:K5"/>
    <mergeCell ref="S6:S7"/>
    <mergeCell ref="E6:E7"/>
    <mergeCell ref="N6:N7"/>
    <mergeCell ref="F6:F7"/>
    <mergeCell ref="G6:G7"/>
    <mergeCell ref="H6:H7"/>
    <mergeCell ref="I6:K6"/>
    <mergeCell ref="O6:O7"/>
    <mergeCell ref="L5:O5"/>
    <mergeCell ref="P5:S5"/>
    <mergeCell ref="C6:C7"/>
    <mergeCell ref="D6:D7"/>
    <mergeCell ref="P6:P7"/>
    <mergeCell ref="Q6:Q7"/>
    <mergeCell ref="R6:R7"/>
    <mergeCell ref="L6:L7"/>
    <mergeCell ref="M6:M7"/>
  </mergeCells>
  <conditionalFormatting sqref="B12">
    <cfRule type="cellIs" priority="1" dxfId="2" operator="between" stopIfTrue="1">
      <formula>1</formula>
      <formula>3</formula>
    </cfRule>
  </conditionalFormatting>
  <conditionalFormatting sqref="C8:S36">
    <cfRule type="cellIs" priority="2" dxfId="1" operator="between" stopIfTrue="1">
      <formula>1</formula>
      <formula>3</formula>
    </cfRule>
    <cfRule type="cellIs" priority="3" dxfId="0" operator="between" stopIfTrue="1">
      <formula>24</formula>
      <formula>26</formula>
    </cfRule>
  </conditionalFormatting>
  <printOptions gridLines="1" horizontalCentered="1" verticalCentered="1"/>
  <pageMargins left="0.25" right="0.25" top="0.72" bottom="0.54" header="0.48" footer="0.3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view="pageBreakPreview" zoomScaleSheetLayoutView="100" zoomScalePageLayoutView="0" workbookViewId="0" topLeftCell="N1">
      <selection activeCell="B44" sqref="B44"/>
    </sheetView>
  </sheetViews>
  <sheetFormatPr defaultColWidth="11.7109375" defaultRowHeight="12.75"/>
  <cols>
    <col min="1" max="1" width="9.140625" style="10" customWidth="1"/>
    <col min="2" max="2" width="24.8515625" style="10" customWidth="1"/>
    <col min="3" max="5" width="11.7109375" style="10" customWidth="1"/>
    <col min="6" max="6" width="11.8515625" style="10" customWidth="1"/>
    <col min="7" max="7" width="13.00390625" style="10" customWidth="1"/>
    <col min="8" max="8" width="9.7109375" style="10" customWidth="1"/>
    <col min="9" max="9" width="11.00390625" style="10" customWidth="1"/>
    <col min="10" max="10" width="10.57421875" style="10" customWidth="1"/>
    <col min="11" max="11" width="11.8515625" style="10" customWidth="1"/>
    <col min="12" max="12" width="9.140625" style="10" customWidth="1"/>
    <col min="13" max="13" width="10.421875" style="10" customWidth="1"/>
    <col min="14" max="14" width="10.8515625" style="10" customWidth="1"/>
    <col min="15" max="16384" width="11.7109375" style="10" customWidth="1"/>
  </cols>
  <sheetData>
    <row r="1" spans="2:21" ht="18" customHeight="1">
      <c r="B1" s="191" t="s">
        <v>60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2:21" ht="18">
      <c r="B2" s="192" t="s">
        <v>57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2:21" ht="18">
      <c r="B3" s="193" t="s">
        <v>177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2:21" ht="18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4" t="s">
        <v>50</v>
      </c>
      <c r="S4" s="54"/>
      <c r="U4" s="52"/>
    </row>
    <row r="5" spans="1:21" ht="31.5" customHeight="1">
      <c r="A5" s="125" t="s">
        <v>27</v>
      </c>
      <c r="B5" s="126" t="s">
        <v>46</v>
      </c>
      <c r="C5" s="194" t="s">
        <v>62</v>
      </c>
      <c r="D5" s="194" t="s">
        <v>58</v>
      </c>
      <c r="E5" s="195" t="s">
        <v>61</v>
      </c>
      <c r="F5" s="195" t="s">
        <v>178</v>
      </c>
      <c r="G5" s="126" t="s">
        <v>1</v>
      </c>
      <c r="H5" s="127" t="s">
        <v>52</v>
      </c>
      <c r="I5" s="185"/>
      <c r="J5" s="185"/>
      <c r="K5" s="186"/>
      <c r="L5" s="187" t="s">
        <v>51</v>
      </c>
      <c r="M5" s="188"/>
      <c r="N5" s="188"/>
      <c r="O5" s="188"/>
      <c r="P5" s="189"/>
      <c r="Q5" s="127" t="s">
        <v>47</v>
      </c>
      <c r="R5" s="185"/>
      <c r="S5" s="185"/>
      <c r="T5" s="185"/>
      <c r="U5" s="186"/>
    </row>
    <row r="6" spans="1:21" s="30" customFormat="1" ht="70.5" customHeight="1">
      <c r="A6" s="125"/>
      <c r="B6" s="126"/>
      <c r="C6" s="194"/>
      <c r="D6" s="194"/>
      <c r="E6" s="196"/>
      <c r="F6" s="196"/>
      <c r="G6" s="126"/>
      <c r="H6" s="27" t="s">
        <v>63</v>
      </c>
      <c r="I6" s="28" t="s">
        <v>58</v>
      </c>
      <c r="J6" s="27" t="s">
        <v>61</v>
      </c>
      <c r="K6" s="29" t="s">
        <v>176</v>
      </c>
      <c r="L6" s="27" t="s">
        <v>63</v>
      </c>
      <c r="M6" s="28" t="s">
        <v>58</v>
      </c>
      <c r="N6" s="27" t="s">
        <v>61</v>
      </c>
      <c r="O6" s="29" t="s">
        <v>176</v>
      </c>
      <c r="P6" s="27" t="s">
        <v>1</v>
      </c>
      <c r="Q6" s="27" t="s">
        <v>63</v>
      </c>
      <c r="R6" s="28" t="s">
        <v>58</v>
      </c>
      <c r="S6" s="27" t="s">
        <v>61</v>
      </c>
      <c r="T6" s="29" t="s">
        <v>176</v>
      </c>
      <c r="U6" s="27" t="s">
        <v>1</v>
      </c>
    </row>
    <row r="7" spans="1:21" ht="22.5" customHeight="1">
      <c r="A7" s="125" t="s">
        <v>28</v>
      </c>
      <c r="B7" s="31" t="s">
        <v>2</v>
      </c>
      <c r="C7" s="32">
        <v>201.97</v>
      </c>
      <c r="D7" s="32">
        <v>5.22</v>
      </c>
      <c r="E7" s="32">
        <v>10.7</v>
      </c>
      <c r="F7" s="32">
        <v>9.92</v>
      </c>
      <c r="G7" s="32">
        <v>227.81</v>
      </c>
      <c r="H7" s="32">
        <v>7.69</v>
      </c>
      <c r="I7" s="32">
        <v>1.76</v>
      </c>
      <c r="J7" s="32">
        <v>5.05</v>
      </c>
      <c r="K7" s="33">
        <v>6.43</v>
      </c>
      <c r="L7" s="32">
        <v>0.43070394301921394</v>
      </c>
      <c r="M7" s="32">
        <v>0.11492582660731032</v>
      </c>
      <c r="N7" s="32">
        <v>0.18448721176028388</v>
      </c>
      <c r="O7" s="32">
        <v>0.09</v>
      </c>
      <c r="P7" s="32">
        <v>0.3334167082443541</v>
      </c>
      <c r="Q7" s="32">
        <v>88.65721434528776</v>
      </c>
      <c r="R7" s="32">
        <v>2.2913831701856813</v>
      </c>
      <c r="S7" s="32">
        <v>4.6968965365875075</v>
      </c>
      <c r="T7" s="32">
        <v>4.354505947939073</v>
      </c>
      <c r="U7" s="32">
        <v>100</v>
      </c>
    </row>
    <row r="8" spans="1:21" ht="22.5" customHeight="1">
      <c r="A8" s="125"/>
      <c r="B8" s="31" t="s">
        <v>3</v>
      </c>
      <c r="C8" s="32">
        <v>4558.77</v>
      </c>
      <c r="D8" s="32">
        <v>298.66</v>
      </c>
      <c r="E8" s="32">
        <v>798.85</v>
      </c>
      <c r="F8" s="32">
        <v>868.14</v>
      </c>
      <c r="G8" s="32">
        <v>6524.42</v>
      </c>
      <c r="H8" s="32">
        <v>4.28</v>
      </c>
      <c r="I8" s="32">
        <v>1.99</v>
      </c>
      <c r="J8" s="32">
        <v>6.02</v>
      </c>
      <c r="K8" s="33">
        <v>8.37</v>
      </c>
      <c r="L8" s="32">
        <v>9.721642889130575</v>
      </c>
      <c r="M8" s="32">
        <v>6.57543053152094</v>
      </c>
      <c r="N8" s="32">
        <v>13.773608328476897</v>
      </c>
      <c r="O8" s="32">
        <v>7.83</v>
      </c>
      <c r="P8" s="32">
        <v>9.548969051418416</v>
      </c>
      <c r="Q8" s="32">
        <v>69.872417778132</v>
      </c>
      <c r="R8" s="32">
        <v>4.577571646215295</v>
      </c>
      <c r="S8" s="32">
        <v>12.2440002329709</v>
      </c>
      <c r="T8" s="32">
        <v>13.306010342681798</v>
      </c>
      <c r="U8" s="32">
        <v>100</v>
      </c>
    </row>
    <row r="9" spans="1:21" ht="22.5" customHeight="1">
      <c r="A9" s="125"/>
      <c r="B9" s="31" t="s">
        <v>4</v>
      </c>
      <c r="C9" s="32">
        <v>2663.42</v>
      </c>
      <c r="D9" s="32">
        <v>183.72</v>
      </c>
      <c r="E9" s="32">
        <v>213.09</v>
      </c>
      <c r="F9" s="32">
        <v>558.09</v>
      </c>
      <c r="G9" s="32">
        <v>3618.32</v>
      </c>
      <c r="H9" s="32">
        <v>10.54</v>
      </c>
      <c r="I9" s="32">
        <v>8.05</v>
      </c>
      <c r="J9" s="32">
        <v>10.84</v>
      </c>
      <c r="K9" s="33">
        <v>31.38</v>
      </c>
      <c r="L9" s="32">
        <v>5.679781630520546</v>
      </c>
      <c r="M9" s="32">
        <v>4.044860701972232</v>
      </c>
      <c r="N9" s="32">
        <v>3.6740542013083077</v>
      </c>
      <c r="O9" s="32">
        <v>5.03</v>
      </c>
      <c r="P9" s="32">
        <v>5.295677730453938</v>
      </c>
      <c r="Q9" s="32">
        <v>73.60929934334166</v>
      </c>
      <c r="R9" s="32">
        <v>5.077494527847177</v>
      </c>
      <c r="S9" s="32">
        <v>5.889197196488978</v>
      </c>
      <c r="T9" s="32">
        <v>15.424008932322183</v>
      </c>
      <c r="U9" s="32">
        <v>100</v>
      </c>
    </row>
    <row r="10" spans="1:21" ht="22.5" customHeight="1">
      <c r="A10" s="125"/>
      <c r="B10" s="31" t="s">
        <v>5</v>
      </c>
      <c r="C10" s="32">
        <v>1302.38</v>
      </c>
      <c r="D10" s="32">
        <v>58.68</v>
      </c>
      <c r="E10" s="32">
        <v>97.34</v>
      </c>
      <c r="F10" s="32">
        <v>116.43</v>
      </c>
      <c r="G10" s="32">
        <v>1574.83</v>
      </c>
      <c r="H10" s="32">
        <v>5.7</v>
      </c>
      <c r="I10" s="32">
        <v>2.58</v>
      </c>
      <c r="J10" s="32">
        <v>5.48</v>
      </c>
      <c r="K10" s="33">
        <v>8.42</v>
      </c>
      <c r="L10" s="32">
        <v>2.777344166506728</v>
      </c>
      <c r="M10" s="32">
        <v>1.2919248094476954</v>
      </c>
      <c r="N10" s="32">
        <v>1.6783163731538346</v>
      </c>
      <c r="O10" s="32">
        <v>1.05</v>
      </c>
      <c r="P10" s="32">
        <v>2.304879656926633</v>
      </c>
      <c r="Q10" s="32">
        <v>82.6997199697745</v>
      </c>
      <c r="R10" s="32">
        <v>3.7261164697141913</v>
      </c>
      <c r="S10" s="32">
        <v>6.180984614212328</v>
      </c>
      <c r="T10" s="32">
        <v>7.393178946298966</v>
      </c>
      <c r="U10" s="32">
        <v>100</v>
      </c>
    </row>
    <row r="11" spans="1:21" ht="22.5" customHeight="1">
      <c r="A11" s="125"/>
      <c r="B11" s="31" t="s">
        <v>45</v>
      </c>
      <c r="C11" s="32">
        <v>1454.12</v>
      </c>
      <c r="D11" s="32">
        <v>347.71</v>
      </c>
      <c r="E11" s="32">
        <v>252.42</v>
      </c>
      <c r="F11" s="32">
        <v>437.29</v>
      </c>
      <c r="G11" s="32">
        <v>2491.54</v>
      </c>
      <c r="H11" s="32">
        <v>5.96</v>
      </c>
      <c r="I11" s="32">
        <v>6.95</v>
      </c>
      <c r="J11" s="32">
        <v>6.42</v>
      </c>
      <c r="K11" s="33">
        <v>14.97</v>
      </c>
      <c r="L11" s="32">
        <v>3.100931908813682</v>
      </c>
      <c r="M11" s="32">
        <v>7.655337005675837</v>
      </c>
      <c r="N11" s="32">
        <v>4.352174017993537</v>
      </c>
      <c r="O11" s="32">
        <v>3.94</v>
      </c>
      <c r="P11" s="32">
        <v>3.6465522376504023</v>
      </c>
      <c r="Q11" s="32">
        <v>58.36229801648779</v>
      </c>
      <c r="R11" s="32">
        <v>13.955625837835234</v>
      </c>
      <c r="S11" s="32">
        <v>10.131083586857926</v>
      </c>
      <c r="T11" s="32">
        <v>17.550992558819047</v>
      </c>
      <c r="U11" s="32">
        <v>100</v>
      </c>
    </row>
    <row r="12" spans="1:21" ht="22.5" customHeight="1">
      <c r="A12" s="125"/>
      <c r="B12" s="31" t="s">
        <v>41</v>
      </c>
      <c r="C12" s="32">
        <v>3222.37</v>
      </c>
      <c r="D12" s="32">
        <v>322.37</v>
      </c>
      <c r="E12" s="32">
        <v>377.13</v>
      </c>
      <c r="F12" s="32">
        <v>497.46</v>
      </c>
      <c r="G12" s="32">
        <v>4419.33</v>
      </c>
      <c r="H12" s="32">
        <v>9.23</v>
      </c>
      <c r="I12" s="32">
        <v>6.55</v>
      </c>
      <c r="J12" s="32">
        <v>9.04</v>
      </c>
      <c r="K12" s="33">
        <v>15.72</v>
      </c>
      <c r="L12" s="32">
        <v>6.871750581110186</v>
      </c>
      <c r="M12" s="32">
        <v>7.097440368467171</v>
      </c>
      <c r="N12" s="32">
        <v>6.502398333752884</v>
      </c>
      <c r="O12" s="32">
        <v>4.49</v>
      </c>
      <c r="P12" s="32">
        <v>6.468014842392877</v>
      </c>
      <c r="Q12" s="32">
        <v>72.91535142204813</v>
      </c>
      <c r="R12" s="32">
        <v>7.294544648170651</v>
      </c>
      <c r="S12" s="32">
        <v>8.533646502976696</v>
      </c>
      <c r="T12" s="32">
        <v>11.256457426804516</v>
      </c>
      <c r="U12" s="32">
        <v>100</v>
      </c>
    </row>
    <row r="13" spans="1:21" ht="22.5" customHeight="1">
      <c r="A13" s="125"/>
      <c r="B13" s="31" t="s">
        <v>7</v>
      </c>
      <c r="C13" s="32">
        <v>6525.73</v>
      </c>
      <c r="D13" s="32">
        <v>416.55</v>
      </c>
      <c r="E13" s="32">
        <v>525.12</v>
      </c>
      <c r="F13" s="32">
        <v>641.57</v>
      </c>
      <c r="G13" s="32">
        <v>8108.97</v>
      </c>
      <c r="H13" s="32">
        <v>20.32</v>
      </c>
      <c r="I13" s="32">
        <v>9.65</v>
      </c>
      <c r="J13" s="32">
        <v>14.03</v>
      </c>
      <c r="K13" s="33">
        <v>21.25</v>
      </c>
      <c r="L13" s="32">
        <v>13.916213507346512</v>
      </c>
      <c r="M13" s="32">
        <v>9.170948864612091</v>
      </c>
      <c r="N13" s="32">
        <v>9.054011648557035</v>
      </c>
      <c r="O13" s="32">
        <v>5.78</v>
      </c>
      <c r="P13" s="32">
        <v>11.868074644011326</v>
      </c>
      <c r="Q13" s="32">
        <v>80.47544879312663</v>
      </c>
      <c r="R13" s="32">
        <v>5.136903947110423</v>
      </c>
      <c r="S13" s="32">
        <v>6.475791623350438</v>
      </c>
      <c r="T13" s="32">
        <v>7.9118556364125165</v>
      </c>
      <c r="U13" s="32">
        <v>100</v>
      </c>
    </row>
    <row r="14" spans="1:21" ht="22.5" customHeight="1">
      <c r="A14" s="125"/>
      <c r="B14" s="31" t="s">
        <v>8</v>
      </c>
      <c r="C14" s="32">
        <v>1514.96</v>
      </c>
      <c r="D14" s="32">
        <v>93.36</v>
      </c>
      <c r="E14" s="32">
        <v>413.63</v>
      </c>
      <c r="F14" s="32">
        <v>377.03</v>
      </c>
      <c r="G14" s="32">
        <v>2398.98</v>
      </c>
      <c r="H14" s="32">
        <v>3.26</v>
      </c>
      <c r="I14" s="32">
        <v>1.6</v>
      </c>
      <c r="J14" s="32">
        <v>7.51</v>
      </c>
      <c r="K14" s="33">
        <v>9.08</v>
      </c>
      <c r="L14" s="32">
        <v>3.230674087816945</v>
      </c>
      <c r="M14" s="32">
        <v>2.055455013804309</v>
      </c>
      <c r="N14" s="32">
        <v>7.131723869196843</v>
      </c>
      <c r="O14" s="32">
        <v>3.4</v>
      </c>
      <c r="P14" s="32">
        <v>3.511083862622539</v>
      </c>
      <c r="Q14" s="32">
        <v>63.15017215649986</v>
      </c>
      <c r="R14" s="32">
        <v>3.8916539529299956</v>
      </c>
      <c r="S14" s="32">
        <v>17.241911145570203</v>
      </c>
      <c r="T14" s="32">
        <v>15.716262744999959</v>
      </c>
      <c r="U14" s="32">
        <v>100</v>
      </c>
    </row>
    <row r="15" spans="1:21" ht="22.5" customHeight="1">
      <c r="A15" s="125"/>
      <c r="B15" s="31" t="s">
        <v>9</v>
      </c>
      <c r="C15" s="32">
        <v>1645.37</v>
      </c>
      <c r="D15" s="32">
        <v>180.22</v>
      </c>
      <c r="E15" s="32">
        <v>232.89</v>
      </c>
      <c r="F15" s="32">
        <v>282.07</v>
      </c>
      <c r="G15" s="32">
        <v>2340.55</v>
      </c>
      <c r="H15" s="32">
        <v>5.33</v>
      </c>
      <c r="I15" s="32">
        <v>5.27</v>
      </c>
      <c r="J15" s="32">
        <v>8.55</v>
      </c>
      <c r="K15" s="33">
        <v>13.05</v>
      </c>
      <c r="L15" s="32">
        <v>3.5087752969526367</v>
      </c>
      <c r="M15" s="32">
        <v>3.9678031553964495</v>
      </c>
      <c r="N15" s="32">
        <v>4.015441752042291</v>
      </c>
      <c r="O15" s="32">
        <v>2.54</v>
      </c>
      <c r="P15" s="32">
        <v>3.4255672555257592</v>
      </c>
      <c r="Q15" s="32">
        <v>70.29843412873042</v>
      </c>
      <c r="R15" s="32">
        <v>7.699899596248744</v>
      </c>
      <c r="S15" s="32">
        <v>9.950225374377816</v>
      </c>
      <c r="T15" s="32">
        <v>12.05144090064301</v>
      </c>
      <c r="U15" s="32">
        <v>100</v>
      </c>
    </row>
    <row r="16" spans="1:21" s="4" customFormat="1" ht="6.75" customHeight="1">
      <c r="A16" s="26"/>
      <c r="B16" s="34"/>
      <c r="C16" s="32"/>
      <c r="D16" s="32"/>
      <c r="E16" s="32"/>
      <c r="F16" s="32"/>
      <c r="G16" s="32"/>
      <c r="H16" s="32"/>
      <c r="I16" s="32"/>
      <c r="J16" s="32"/>
      <c r="K16" s="33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22.5" customHeight="1">
      <c r="A17" s="125" t="s">
        <v>29</v>
      </c>
      <c r="B17" s="31" t="s">
        <v>10</v>
      </c>
      <c r="C17" s="32">
        <v>333.64</v>
      </c>
      <c r="D17" s="32">
        <v>37.71</v>
      </c>
      <c r="E17" s="32">
        <v>51.94</v>
      </c>
      <c r="F17" s="32">
        <v>289.64</v>
      </c>
      <c r="G17" s="32">
        <v>712.93</v>
      </c>
      <c r="H17" s="32">
        <v>2.11</v>
      </c>
      <c r="I17" s="32">
        <v>1.57</v>
      </c>
      <c r="J17" s="32">
        <v>2.42</v>
      </c>
      <c r="K17" s="33">
        <v>16.96</v>
      </c>
      <c r="L17" s="32">
        <v>0.7114921203591154</v>
      </c>
      <c r="M17" s="32">
        <v>0.8302400232493626</v>
      </c>
      <c r="N17" s="32">
        <v>0.8955388578344995</v>
      </c>
      <c r="O17" s="32">
        <v>2.61</v>
      </c>
      <c r="P17" s="32">
        <v>1.0434255467654947</v>
      </c>
      <c r="Q17" s="32">
        <v>46.79842340762767</v>
      </c>
      <c r="R17" s="32">
        <v>5.289439355897494</v>
      </c>
      <c r="S17" s="32">
        <v>7.285427741854039</v>
      </c>
      <c r="T17" s="32">
        <v>40.62670949462079</v>
      </c>
      <c r="U17" s="32">
        <v>100</v>
      </c>
    </row>
    <row r="18" spans="1:21" ht="22.5" customHeight="1">
      <c r="A18" s="125"/>
      <c r="B18" s="31" t="s">
        <v>11</v>
      </c>
      <c r="C18" s="32">
        <v>1705.49</v>
      </c>
      <c r="D18" s="32">
        <v>93.84</v>
      </c>
      <c r="E18" s="32">
        <v>145.61</v>
      </c>
      <c r="F18" s="32">
        <v>256.7</v>
      </c>
      <c r="G18" s="32">
        <v>2201.64</v>
      </c>
      <c r="H18" s="32">
        <v>3.11</v>
      </c>
      <c r="I18" s="32">
        <v>1.65</v>
      </c>
      <c r="J18" s="32">
        <v>2.91</v>
      </c>
      <c r="K18" s="33">
        <v>7.37</v>
      </c>
      <c r="L18" s="32">
        <v>3.6369820655534943</v>
      </c>
      <c r="M18" s="32">
        <v>2.066022905906131</v>
      </c>
      <c r="N18" s="32">
        <v>2.510577841534106</v>
      </c>
      <c r="O18" s="32">
        <v>2.31</v>
      </c>
      <c r="P18" s="32">
        <v>3.2222622428299887</v>
      </c>
      <c r="Q18" s="32">
        <v>77.46452644392362</v>
      </c>
      <c r="R18" s="32">
        <v>4.262277211533221</v>
      </c>
      <c r="S18" s="32">
        <v>6.613706146327285</v>
      </c>
      <c r="T18" s="32">
        <v>11.659490198215876</v>
      </c>
      <c r="U18" s="32">
        <v>100</v>
      </c>
    </row>
    <row r="19" spans="1:21" ht="22.5" customHeight="1">
      <c r="A19" s="125"/>
      <c r="B19" s="31" t="s">
        <v>43</v>
      </c>
      <c r="C19" s="32">
        <v>972.65</v>
      </c>
      <c r="D19" s="32">
        <v>136.06</v>
      </c>
      <c r="E19" s="32">
        <v>158.51</v>
      </c>
      <c r="F19" s="32">
        <v>624.44</v>
      </c>
      <c r="G19" s="32">
        <v>1891.66</v>
      </c>
      <c r="H19" s="32">
        <v>1.87</v>
      </c>
      <c r="I19" s="32">
        <v>1.62</v>
      </c>
      <c r="J19" s="32">
        <v>2.18</v>
      </c>
      <c r="K19" s="33">
        <v>11.7</v>
      </c>
      <c r="L19" s="32">
        <v>2.0741901776384535</v>
      </c>
      <c r="M19" s="32">
        <v>2.9955570820288586</v>
      </c>
      <c r="N19" s="32">
        <v>2.7329970033759436</v>
      </c>
      <c r="O19" s="32">
        <v>5.63</v>
      </c>
      <c r="P19" s="32">
        <v>2.768583689554958</v>
      </c>
      <c r="Q19" s="32">
        <v>51.41780235348846</v>
      </c>
      <c r="R19" s="32">
        <v>7.192624467399004</v>
      </c>
      <c r="S19" s="32">
        <v>8.379412790882082</v>
      </c>
      <c r="T19" s="32">
        <v>33.010160388230446</v>
      </c>
      <c r="U19" s="32">
        <v>100</v>
      </c>
    </row>
    <row r="20" spans="1:21" ht="22.5" customHeight="1">
      <c r="A20" s="125"/>
      <c r="B20" s="31" t="s">
        <v>13</v>
      </c>
      <c r="C20" s="32">
        <v>5183.3</v>
      </c>
      <c r="D20" s="32">
        <v>356.27</v>
      </c>
      <c r="E20" s="32">
        <v>709.93</v>
      </c>
      <c r="F20" s="32">
        <v>1951.01</v>
      </c>
      <c r="G20" s="32">
        <v>8200.51</v>
      </c>
      <c r="H20" s="32">
        <v>3.9</v>
      </c>
      <c r="I20" s="32">
        <v>2.01</v>
      </c>
      <c r="J20" s="32">
        <v>4.08</v>
      </c>
      <c r="K20" s="33">
        <v>11.7</v>
      </c>
      <c r="L20" s="32">
        <v>11.05346213720598</v>
      </c>
      <c r="M20" s="32">
        <v>7.843797748158324</v>
      </c>
      <c r="N20" s="32">
        <v>12.24046787336246</v>
      </c>
      <c r="O20" s="32">
        <v>17.59</v>
      </c>
      <c r="P20" s="32">
        <v>12.002050173938407</v>
      </c>
      <c r="Q20" s="32">
        <v>63.20704443991898</v>
      </c>
      <c r="R20" s="32">
        <v>4.344485891731123</v>
      </c>
      <c r="S20" s="32">
        <v>8.657144494671671</v>
      </c>
      <c r="T20" s="32">
        <v>23.79132517367822</v>
      </c>
      <c r="U20" s="32">
        <v>100</v>
      </c>
    </row>
    <row r="21" spans="1:21" s="4" customFormat="1" ht="6.75" customHeight="1">
      <c r="A21" s="26"/>
      <c r="B21" s="34"/>
      <c r="C21" s="32"/>
      <c r="D21" s="32"/>
      <c r="E21" s="32"/>
      <c r="F21" s="32"/>
      <c r="G21" s="32"/>
      <c r="H21" s="32"/>
      <c r="I21" s="32"/>
      <c r="J21" s="32"/>
      <c r="K21" s="33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22.5" customHeight="1">
      <c r="A22" s="125" t="s">
        <v>30</v>
      </c>
      <c r="B22" s="31" t="s">
        <v>14</v>
      </c>
      <c r="C22" s="32">
        <v>110.34</v>
      </c>
      <c r="D22" s="32">
        <v>27.32</v>
      </c>
      <c r="E22" s="32">
        <v>31.52</v>
      </c>
      <c r="F22" s="32">
        <v>68.94</v>
      </c>
      <c r="G22" s="32">
        <v>238.12</v>
      </c>
      <c r="H22" s="32">
        <v>0.53</v>
      </c>
      <c r="I22" s="32">
        <v>1.43</v>
      </c>
      <c r="J22" s="32">
        <v>2.04</v>
      </c>
      <c r="K22" s="33">
        <v>6.05</v>
      </c>
      <c r="L22" s="32">
        <v>0.23530164416863927</v>
      </c>
      <c r="M22" s="32">
        <v>0.6014891921286817</v>
      </c>
      <c r="N22" s="32">
        <v>0.5434613938957148</v>
      </c>
      <c r="O22" s="32">
        <v>0.62</v>
      </c>
      <c r="P22" s="32">
        <v>0.34850615235128224</v>
      </c>
      <c r="Q22" s="32">
        <v>46.3379808499916</v>
      </c>
      <c r="R22" s="32">
        <v>11.473206786494204</v>
      </c>
      <c r="S22" s="32">
        <v>13.237023349571645</v>
      </c>
      <c r="T22" s="32">
        <v>28.951789013942548</v>
      </c>
      <c r="U22" s="32">
        <v>100</v>
      </c>
    </row>
    <row r="23" spans="1:21" ht="22.5" customHeight="1">
      <c r="A23" s="125"/>
      <c r="B23" s="31" t="s">
        <v>15</v>
      </c>
      <c r="C23" s="32">
        <v>248.49</v>
      </c>
      <c r="D23" s="32">
        <v>37.09</v>
      </c>
      <c r="E23" s="32">
        <v>59.73</v>
      </c>
      <c r="F23" s="32">
        <v>72.37</v>
      </c>
      <c r="G23" s="32">
        <v>417.68</v>
      </c>
      <c r="H23" s="32">
        <v>1.54</v>
      </c>
      <c r="I23" s="32">
        <v>1.19</v>
      </c>
      <c r="J23" s="32">
        <v>2.24</v>
      </c>
      <c r="K23" s="33">
        <v>4.22</v>
      </c>
      <c r="L23" s="32">
        <v>0.52990851513019</v>
      </c>
      <c r="M23" s="32">
        <v>0.8165898292845096</v>
      </c>
      <c r="N23" s="32">
        <v>1.0298524447141828</v>
      </c>
      <c r="O23" s="32">
        <v>0.65</v>
      </c>
      <c r="P23" s="32">
        <v>0.6113054330341156</v>
      </c>
      <c r="Q23" s="32">
        <v>59.492913235012445</v>
      </c>
      <c r="R23" s="32">
        <v>8.880003830683776</v>
      </c>
      <c r="S23" s="32">
        <v>14.300421375215471</v>
      </c>
      <c r="T23" s="32">
        <v>17.326661559088297</v>
      </c>
      <c r="U23" s="32">
        <v>100</v>
      </c>
    </row>
    <row r="24" spans="1:21" ht="22.5" customHeight="1">
      <c r="A24" s="125"/>
      <c r="B24" s="31" t="s">
        <v>16</v>
      </c>
      <c r="C24" s="32">
        <v>2224.7</v>
      </c>
      <c r="D24" s="32">
        <v>774.77</v>
      </c>
      <c r="E24" s="32">
        <v>580.2</v>
      </c>
      <c r="F24" s="32">
        <v>979.26</v>
      </c>
      <c r="G24" s="32">
        <v>4558.93</v>
      </c>
      <c r="H24" s="32">
        <v>3.17</v>
      </c>
      <c r="I24" s="32">
        <v>6.21</v>
      </c>
      <c r="J24" s="32">
        <v>4.08</v>
      </c>
      <c r="K24" s="33">
        <v>10.08</v>
      </c>
      <c r="L24" s="32">
        <v>4.744204891988143</v>
      </c>
      <c r="M24" s="32">
        <v>17.057678674434065</v>
      </c>
      <c r="N24" s="32">
        <v>10.003689744235206</v>
      </c>
      <c r="O24" s="32">
        <v>8.83</v>
      </c>
      <c r="P24" s="32">
        <v>6.672329720892119</v>
      </c>
      <c r="Q24" s="32">
        <v>48.79873128124362</v>
      </c>
      <c r="R24" s="32">
        <v>16.994557933550194</v>
      </c>
      <c r="S24" s="32">
        <v>12.726670512598352</v>
      </c>
      <c r="T24" s="32">
        <v>21.480040272607827</v>
      </c>
      <c r="U24" s="32">
        <v>100</v>
      </c>
    </row>
    <row r="25" spans="1:21" ht="22.5" customHeight="1">
      <c r="A25" s="125"/>
      <c r="B25" s="31" t="s">
        <v>17</v>
      </c>
      <c r="C25" s="32">
        <v>651.48</v>
      </c>
      <c r="D25" s="32">
        <v>14.67</v>
      </c>
      <c r="E25" s="32">
        <v>20.69</v>
      </c>
      <c r="F25" s="32">
        <v>95.01</v>
      </c>
      <c r="G25" s="32">
        <v>781.85</v>
      </c>
      <c r="H25" s="32">
        <v>2.27</v>
      </c>
      <c r="I25" s="32">
        <v>0.6</v>
      </c>
      <c r="J25" s="32">
        <v>1.03</v>
      </c>
      <c r="K25" s="33">
        <v>6.35</v>
      </c>
      <c r="L25" s="32">
        <v>1.3892905124432218</v>
      </c>
      <c r="M25" s="32">
        <v>0.32298120236192385</v>
      </c>
      <c r="N25" s="32">
        <v>0.3567327487215209</v>
      </c>
      <c r="O25" s="32">
        <v>0.86</v>
      </c>
      <c r="P25" s="32">
        <v>1.144295041222283</v>
      </c>
      <c r="Q25" s="32">
        <v>83.3254460574279</v>
      </c>
      <c r="R25" s="32">
        <v>1.8763189870179702</v>
      </c>
      <c r="S25" s="32">
        <v>2.6462876510839677</v>
      </c>
      <c r="T25" s="32">
        <v>12.151947304470168</v>
      </c>
      <c r="U25" s="32">
        <v>100</v>
      </c>
    </row>
    <row r="26" spans="1:21" ht="22.5" customHeight="1">
      <c r="A26" s="125"/>
      <c r="B26" s="31" t="s">
        <v>18</v>
      </c>
      <c r="C26" s="32">
        <v>186.42</v>
      </c>
      <c r="D26" s="32">
        <v>61.31</v>
      </c>
      <c r="E26" s="32">
        <v>30.87</v>
      </c>
      <c r="F26" s="32">
        <v>220.19</v>
      </c>
      <c r="G26" s="32">
        <v>498.79</v>
      </c>
      <c r="H26" s="32">
        <v>0.24</v>
      </c>
      <c r="I26" s="32">
        <v>0.63</v>
      </c>
      <c r="J26" s="32">
        <v>0.39</v>
      </c>
      <c r="K26" s="33">
        <v>3.95</v>
      </c>
      <c r="L26" s="32">
        <v>0.39754334335615116</v>
      </c>
      <c r="M26" s="32">
        <v>1.3498280515889265</v>
      </c>
      <c r="N26" s="32">
        <v>0.5322542268261649</v>
      </c>
      <c r="O26" s="32">
        <v>1.99</v>
      </c>
      <c r="P26" s="32">
        <v>0.7300158900188816</v>
      </c>
      <c r="Q26" s="32">
        <v>37.374446159706494</v>
      </c>
      <c r="R26" s="32">
        <v>12.291746025381425</v>
      </c>
      <c r="S26" s="32">
        <v>6.188977325126808</v>
      </c>
      <c r="T26" s="32">
        <v>44.14483048978528</v>
      </c>
      <c r="U26" s="32">
        <v>100</v>
      </c>
    </row>
    <row r="27" spans="1:21" ht="22.5" customHeight="1">
      <c r="A27" s="125"/>
      <c r="B27" s="31" t="s">
        <v>19</v>
      </c>
      <c r="C27" s="32">
        <v>3572.31</v>
      </c>
      <c r="D27" s="32">
        <v>292.62</v>
      </c>
      <c r="E27" s="32">
        <v>235.93</v>
      </c>
      <c r="F27" s="32">
        <v>330.37</v>
      </c>
      <c r="G27" s="32">
        <v>4431.23</v>
      </c>
      <c r="H27" s="32">
        <v>3.92</v>
      </c>
      <c r="I27" s="32">
        <v>2.64</v>
      </c>
      <c r="J27" s="32">
        <v>2.8</v>
      </c>
      <c r="K27" s="33">
        <v>5.48</v>
      </c>
      <c r="L27" s="32">
        <v>7.618002686968205</v>
      </c>
      <c r="M27" s="32">
        <v>6.442451222573017</v>
      </c>
      <c r="N27" s="32">
        <v>4.067856810336801</v>
      </c>
      <c r="O27" s="32">
        <v>2.98</v>
      </c>
      <c r="P27" s="32">
        <v>6.485431368568673</v>
      </c>
      <c r="Q27" s="32">
        <v>80.61666850964632</v>
      </c>
      <c r="R27" s="32">
        <v>6.603584106444487</v>
      </c>
      <c r="S27" s="32">
        <v>5.324255342196185</v>
      </c>
      <c r="T27" s="32">
        <v>7.455492041713025</v>
      </c>
      <c r="U27" s="32">
        <v>100</v>
      </c>
    </row>
    <row r="28" spans="1:21" ht="22.5" customHeight="1">
      <c r="A28" s="125"/>
      <c r="B28" s="31" t="s">
        <v>44</v>
      </c>
      <c r="C28" s="32">
        <v>1067.86</v>
      </c>
      <c r="D28" s="32">
        <v>65.64</v>
      </c>
      <c r="E28" s="32">
        <v>94.99</v>
      </c>
      <c r="F28" s="32">
        <v>253.83</v>
      </c>
      <c r="G28" s="32">
        <v>1482.32</v>
      </c>
      <c r="H28" s="32">
        <v>3.13</v>
      </c>
      <c r="I28" s="32">
        <v>2.13</v>
      </c>
      <c r="J28" s="32">
        <v>3.68</v>
      </c>
      <c r="K28" s="33">
        <v>13.41</v>
      </c>
      <c r="L28" s="32">
        <v>2.2772268782120997</v>
      </c>
      <c r="M28" s="32">
        <v>1.445159244924109</v>
      </c>
      <c r="N28" s="32">
        <v>1.6377981537485389</v>
      </c>
      <c r="O28" s="32">
        <v>2.29</v>
      </c>
      <c r="P28" s="32">
        <v>2.169484460580181</v>
      </c>
      <c r="Q28" s="32">
        <v>72.03977548707431</v>
      </c>
      <c r="R28" s="32">
        <v>4.428193642398403</v>
      </c>
      <c r="S28" s="32">
        <v>6.408197959954666</v>
      </c>
      <c r="T28" s="32">
        <v>17.123832910572617</v>
      </c>
      <c r="U28" s="32">
        <v>100</v>
      </c>
    </row>
    <row r="29" spans="1:21" ht="22.5" customHeight="1">
      <c r="A29" s="125"/>
      <c r="B29" s="31" t="s">
        <v>21</v>
      </c>
      <c r="C29" s="32">
        <v>549.28</v>
      </c>
      <c r="D29" s="32">
        <v>42.92</v>
      </c>
      <c r="E29" s="32">
        <v>28.99</v>
      </c>
      <c r="F29" s="32">
        <v>133.91</v>
      </c>
      <c r="G29" s="32">
        <v>755.1</v>
      </c>
      <c r="H29" s="32">
        <v>3.96</v>
      </c>
      <c r="I29" s="32">
        <v>2.68</v>
      </c>
      <c r="J29" s="32">
        <v>2.11</v>
      </c>
      <c r="K29" s="33">
        <v>13.29</v>
      </c>
      <c r="L29" s="32">
        <v>1.1713475358795555</v>
      </c>
      <c r="M29" s="32">
        <v>0.9449456854378849</v>
      </c>
      <c r="N29" s="32">
        <v>0.4998396513019279</v>
      </c>
      <c r="O29" s="32">
        <v>1.21</v>
      </c>
      <c r="P29" s="32">
        <v>1.10514444666745</v>
      </c>
      <c r="Q29" s="32">
        <v>72.74268308833267</v>
      </c>
      <c r="R29" s="32">
        <v>5.684015362203683</v>
      </c>
      <c r="S29" s="32">
        <v>3.8392265925043043</v>
      </c>
      <c r="T29" s="32">
        <v>17.734074956959343</v>
      </c>
      <c r="U29" s="32">
        <v>100</v>
      </c>
    </row>
    <row r="30" spans="1:21" s="4" customFormat="1" ht="6.75" customHeight="1">
      <c r="A30" s="26"/>
      <c r="B30" s="34"/>
      <c r="C30" s="32"/>
      <c r="D30" s="32"/>
      <c r="E30" s="32"/>
      <c r="F30" s="32"/>
      <c r="G30" s="32"/>
      <c r="H30" s="32"/>
      <c r="I30" s="32"/>
      <c r="J30" s="32"/>
      <c r="K30" s="33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22.5" customHeight="1">
      <c r="A31" s="125" t="s">
        <v>31</v>
      </c>
      <c r="B31" s="31" t="s">
        <v>22</v>
      </c>
      <c r="C31" s="32">
        <v>3047.51</v>
      </c>
      <c r="D31" s="32">
        <v>147.13</v>
      </c>
      <c r="E31" s="32">
        <v>250.89</v>
      </c>
      <c r="F31" s="32">
        <v>540.98</v>
      </c>
      <c r="G31" s="32">
        <v>3986.51</v>
      </c>
      <c r="H31" s="32">
        <v>3.73</v>
      </c>
      <c r="I31" s="32">
        <v>1.22</v>
      </c>
      <c r="J31" s="32">
        <v>2.35</v>
      </c>
      <c r="K31" s="33">
        <v>7.08</v>
      </c>
      <c r="L31" s="32">
        <v>6.498859104770435</v>
      </c>
      <c r="M31" s="32">
        <v>3.2392790936271205</v>
      </c>
      <c r="N31" s="32">
        <v>4.325794070891367</v>
      </c>
      <c r="O31" s="32">
        <v>4.88</v>
      </c>
      <c r="P31" s="32">
        <v>5.834550904627542</v>
      </c>
      <c r="Q31" s="32">
        <v>76.44556266007109</v>
      </c>
      <c r="R31" s="32">
        <v>3.690696875211651</v>
      </c>
      <c r="S31" s="32">
        <v>6.293474743572698</v>
      </c>
      <c r="T31" s="32">
        <v>13.570265721144558</v>
      </c>
      <c r="U31" s="32">
        <v>100</v>
      </c>
    </row>
    <row r="32" spans="1:21" ht="22.5" customHeight="1">
      <c r="A32" s="125"/>
      <c r="B32" s="31" t="s">
        <v>23</v>
      </c>
      <c r="C32" s="32">
        <v>439.17</v>
      </c>
      <c r="D32" s="32">
        <v>42.98</v>
      </c>
      <c r="E32" s="32">
        <v>45.6</v>
      </c>
      <c r="F32" s="32">
        <v>199.68</v>
      </c>
      <c r="G32" s="32">
        <v>727.43</v>
      </c>
      <c r="H32" s="32">
        <v>0.76</v>
      </c>
      <c r="I32" s="32">
        <v>0.51</v>
      </c>
      <c r="J32" s="32">
        <v>0.59</v>
      </c>
      <c r="K32" s="33">
        <v>3.37</v>
      </c>
      <c r="L32" s="32">
        <v>0.936536370033907</v>
      </c>
      <c r="M32" s="32">
        <v>0.9462666719506126</v>
      </c>
      <c r="N32" s="32">
        <v>0.7862258744176583</v>
      </c>
      <c r="O32" s="32">
        <v>1.8</v>
      </c>
      <c r="P32" s="32">
        <v>1.0646473643746568</v>
      </c>
      <c r="Q32" s="32">
        <v>60.37281937780955</v>
      </c>
      <c r="R32" s="32">
        <v>5.908472292866667</v>
      </c>
      <c r="S32" s="32">
        <v>6.268644405647278</v>
      </c>
      <c r="T32" s="32">
        <v>27.450063923676502</v>
      </c>
      <c r="U32" s="32">
        <v>100</v>
      </c>
    </row>
    <row r="33" spans="1:21" ht="22.5" customHeight="1">
      <c r="A33" s="125"/>
      <c r="B33" s="31" t="s">
        <v>24</v>
      </c>
      <c r="C33" s="32">
        <v>3031.75</v>
      </c>
      <c r="D33" s="32">
        <v>206.5</v>
      </c>
      <c r="E33" s="32">
        <v>310.41</v>
      </c>
      <c r="F33" s="32">
        <v>773.07</v>
      </c>
      <c r="G33" s="32">
        <v>4321.73</v>
      </c>
      <c r="H33" s="32">
        <v>3.47</v>
      </c>
      <c r="I33" s="32">
        <v>1.75</v>
      </c>
      <c r="J33" s="32">
        <v>2.73</v>
      </c>
      <c r="K33" s="33">
        <v>8.82</v>
      </c>
      <c r="L33" s="32">
        <v>6.465250677073338</v>
      </c>
      <c r="M33" s="32">
        <v>4.546395247971184</v>
      </c>
      <c r="N33" s="32">
        <v>5.352025738552311</v>
      </c>
      <c r="O33" s="32">
        <v>6.97</v>
      </c>
      <c r="P33" s="32">
        <v>6.325170056278797</v>
      </c>
      <c r="Q33" s="32">
        <v>70.15130514863262</v>
      </c>
      <c r="R33" s="32">
        <v>4.778179108829104</v>
      </c>
      <c r="S33" s="32">
        <v>7.1825403252864035</v>
      </c>
      <c r="T33" s="32">
        <v>17.88797541725189</v>
      </c>
      <c r="U33" s="32">
        <v>100</v>
      </c>
    </row>
    <row r="34" spans="1:21" ht="22.5" customHeight="1">
      <c r="A34" s="125"/>
      <c r="B34" s="31" t="s">
        <v>25</v>
      </c>
      <c r="C34" s="32">
        <v>280.31</v>
      </c>
      <c r="D34" s="32">
        <v>67.45</v>
      </c>
      <c r="E34" s="32">
        <v>53.45</v>
      </c>
      <c r="F34" s="32">
        <v>279</v>
      </c>
      <c r="G34" s="32">
        <v>680.21</v>
      </c>
      <c r="H34" s="32">
        <v>0.27</v>
      </c>
      <c r="I34" s="32">
        <v>0.45</v>
      </c>
      <c r="J34" s="32">
        <v>0.42</v>
      </c>
      <c r="K34" s="33">
        <v>3.12</v>
      </c>
      <c r="L34" s="32">
        <v>0.5977651248587209</v>
      </c>
      <c r="M34" s="32">
        <v>1.4850090047247284</v>
      </c>
      <c r="N34" s="32">
        <v>0.9215739690268386</v>
      </c>
      <c r="O34" s="32">
        <v>2.52</v>
      </c>
      <c r="P34" s="32">
        <v>0.9955374176502003</v>
      </c>
      <c r="Q34" s="32">
        <v>41.209332412049214</v>
      </c>
      <c r="R34" s="32">
        <v>9.916055335852162</v>
      </c>
      <c r="S34" s="32">
        <v>7.8578674232957475</v>
      </c>
      <c r="T34" s="32">
        <v>41.01674482880287</v>
      </c>
      <c r="U34" s="32">
        <v>100</v>
      </c>
    </row>
    <row r="35" spans="1:21" ht="22.5" customHeight="1">
      <c r="A35" s="125"/>
      <c r="B35" s="31" t="s">
        <v>26</v>
      </c>
      <c r="C35" s="32">
        <v>199.21</v>
      </c>
      <c r="D35" s="32">
        <v>231.28</v>
      </c>
      <c r="E35" s="32">
        <v>69.45</v>
      </c>
      <c r="F35" s="32">
        <v>234.6</v>
      </c>
      <c r="G35" s="32">
        <v>734.54</v>
      </c>
      <c r="H35" s="32">
        <v>0.16</v>
      </c>
      <c r="I35" s="32">
        <v>1.45</v>
      </c>
      <c r="J35" s="32">
        <v>0.49</v>
      </c>
      <c r="K35" s="33">
        <v>2.2</v>
      </c>
      <c r="L35" s="32">
        <v>0.4248182031433263</v>
      </c>
      <c r="M35" s="32">
        <v>5.091962677727727</v>
      </c>
      <c r="N35" s="32">
        <v>1.1974426968926837</v>
      </c>
      <c r="O35" s="32">
        <v>2.12</v>
      </c>
      <c r="P35" s="32">
        <v>1.075053372871287</v>
      </c>
      <c r="Q35" s="32">
        <v>27.12037465624745</v>
      </c>
      <c r="R35" s="32">
        <v>31.4863724235576</v>
      </c>
      <c r="S35" s="32">
        <v>9.454896942304028</v>
      </c>
      <c r="T35" s="32">
        <v>31.938355977890925</v>
      </c>
      <c r="U35" s="32">
        <v>100</v>
      </c>
    </row>
    <row r="36" spans="2:21" s="4" customFormat="1" ht="6.75" customHeight="1">
      <c r="B36" s="35"/>
      <c r="C36" s="32"/>
      <c r="D36" s="32"/>
      <c r="E36" s="32"/>
      <c r="F36" s="32"/>
      <c r="G36" s="32"/>
      <c r="H36" s="32"/>
      <c r="I36" s="32"/>
      <c r="J36" s="32"/>
      <c r="K36" s="33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s="37" customFormat="1" ht="22.5" customHeight="1">
      <c r="A37" s="190" t="s">
        <v>1</v>
      </c>
      <c r="B37" s="190"/>
      <c r="C37" s="36">
        <v>46893</v>
      </c>
      <c r="D37" s="36">
        <v>4542.06</v>
      </c>
      <c r="E37" s="36">
        <v>5799.86</v>
      </c>
      <c r="F37" s="36">
        <v>11090.99</v>
      </c>
      <c r="G37" s="36">
        <v>68325.91</v>
      </c>
      <c r="H37" s="36">
        <v>3.39</v>
      </c>
      <c r="I37" s="36">
        <v>2.44</v>
      </c>
      <c r="J37" s="36">
        <v>3.49</v>
      </c>
      <c r="K37" s="99">
        <v>8.75</v>
      </c>
      <c r="L37" s="36">
        <v>100</v>
      </c>
      <c r="M37" s="36">
        <v>100</v>
      </c>
      <c r="N37" s="36">
        <v>100</v>
      </c>
      <c r="O37" s="36">
        <v>100</v>
      </c>
      <c r="P37" s="36">
        <v>100</v>
      </c>
      <c r="Q37" s="36">
        <v>68.63135814802905</v>
      </c>
      <c r="R37" s="36">
        <v>6.647639233784081</v>
      </c>
      <c r="S37" s="36">
        <v>8.488522143356743</v>
      </c>
      <c r="T37" s="36">
        <v>16.23248047483012</v>
      </c>
      <c r="U37" s="36">
        <v>100</v>
      </c>
    </row>
    <row r="38" spans="2:21" s="37" customFormat="1" ht="22.5" customHeight="1">
      <c r="B38" s="38"/>
      <c r="C38" s="39"/>
      <c r="D38" s="39"/>
      <c r="E38" s="39"/>
      <c r="F38" s="39"/>
      <c r="G38" s="39"/>
      <c r="H38" s="39"/>
      <c r="I38" s="39"/>
      <c r="J38" s="39"/>
      <c r="K38" s="40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2:21" s="37" customFormat="1" ht="22.5" customHeight="1">
      <c r="B39" s="38"/>
      <c r="C39" s="39"/>
      <c r="D39" s="39"/>
      <c r="E39" s="39"/>
      <c r="F39" s="39"/>
      <c r="G39" s="39"/>
      <c r="H39" s="39"/>
      <c r="I39" s="39"/>
      <c r="J39" s="39"/>
      <c r="K39" s="40"/>
      <c r="L39" s="39"/>
      <c r="M39" s="39"/>
      <c r="N39" s="39"/>
      <c r="O39" s="39"/>
      <c r="P39" s="39"/>
      <c r="Q39" s="39"/>
      <c r="R39" s="39"/>
      <c r="S39" s="39"/>
      <c r="T39" s="39"/>
      <c r="U39" s="39"/>
    </row>
  </sheetData>
  <sheetProtection/>
  <mergeCells count="18">
    <mergeCell ref="A37:B37"/>
    <mergeCell ref="B1:U1"/>
    <mergeCell ref="B2:U2"/>
    <mergeCell ref="B3:U3"/>
    <mergeCell ref="A5:A6"/>
    <mergeCell ref="B5:B6"/>
    <mergeCell ref="C5:C6"/>
    <mergeCell ref="D5:D6"/>
    <mergeCell ref="E5:E6"/>
    <mergeCell ref="F5:F6"/>
    <mergeCell ref="L5:P5"/>
    <mergeCell ref="Q5:U5"/>
    <mergeCell ref="A7:A15"/>
    <mergeCell ref="A17:A20"/>
    <mergeCell ref="A22:A29"/>
    <mergeCell ref="A31:A35"/>
    <mergeCell ref="G5:G6"/>
    <mergeCell ref="H5:K5"/>
  </mergeCells>
  <printOptions/>
  <pageMargins left="0.25" right="0.25" top="0.5" bottom="0.5" header="0.5" footer="0.5"/>
  <pageSetup fitToHeight="1" fitToWidth="1" horizontalDpi="600" verticalDpi="600" orientation="landscape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view="pageBreakPreview" zoomScaleSheetLayoutView="100" zoomScalePageLayoutView="0" workbookViewId="0" topLeftCell="A25">
      <selection activeCell="A4" sqref="A4:A6"/>
    </sheetView>
  </sheetViews>
  <sheetFormatPr defaultColWidth="9.140625" defaultRowHeight="12.75"/>
  <cols>
    <col min="1" max="1" width="9.140625" style="12" customWidth="1"/>
    <col min="2" max="2" width="29.140625" style="0" bestFit="1" customWidth="1"/>
    <col min="3" max="4" width="13.57421875" style="0" bestFit="1" customWidth="1"/>
    <col min="5" max="5" width="13.00390625" style="0" bestFit="1" customWidth="1"/>
    <col min="6" max="6" width="10.57421875" style="0" customWidth="1"/>
    <col min="7" max="8" width="13.57421875" style="0" bestFit="1" customWidth="1"/>
    <col min="9" max="9" width="11.57421875" style="0" bestFit="1" customWidth="1"/>
    <col min="10" max="10" width="18.421875" style="0" customWidth="1"/>
    <col min="11" max="11" width="12.28125" style="0" customWidth="1"/>
    <col min="12" max="12" width="12.140625" style="0" customWidth="1"/>
    <col min="13" max="13" width="11.7109375" style="0" customWidth="1"/>
    <col min="14" max="14" width="10.28125" style="0" customWidth="1"/>
  </cols>
  <sheetData>
    <row r="1" spans="2:19" ht="18" customHeight="1">
      <c r="B1" s="191" t="s">
        <v>59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25"/>
      <c r="P1" s="25"/>
      <c r="Q1" s="25"/>
      <c r="R1" s="25"/>
      <c r="S1" s="25"/>
    </row>
    <row r="2" spans="2:38" ht="15" customHeight="1">
      <c r="B2" s="200" t="s">
        <v>56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2:14" ht="17.25" customHeight="1">
      <c r="B3" s="201" t="s">
        <v>179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15" customHeight="1">
      <c r="A4" s="197" t="s">
        <v>27</v>
      </c>
      <c r="B4" s="202" t="s">
        <v>46</v>
      </c>
      <c r="C4" s="205" t="s">
        <v>55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2.75" customHeight="1">
      <c r="A5" s="197"/>
      <c r="B5" s="203"/>
      <c r="C5" s="198" t="s">
        <v>49</v>
      </c>
      <c r="D5" s="198"/>
      <c r="E5" s="198"/>
      <c r="F5" s="198"/>
      <c r="G5" s="198" t="s">
        <v>48</v>
      </c>
      <c r="H5" s="198"/>
      <c r="I5" s="198"/>
      <c r="J5" s="198"/>
      <c r="K5" s="198" t="s">
        <v>1</v>
      </c>
      <c r="L5" s="198"/>
      <c r="M5" s="198"/>
      <c r="N5" s="198"/>
    </row>
    <row r="6" spans="1:14" ht="31.5" customHeight="1">
      <c r="A6" s="197"/>
      <c r="B6" s="204"/>
      <c r="C6" s="42">
        <v>40885</v>
      </c>
      <c r="D6" s="42">
        <v>40520</v>
      </c>
      <c r="E6" s="43" t="s">
        <v>53</v>
      </c>
      <c r="F6" s="43" t="s">
        <v>54</v>
      </c>
      <c r="G6" s="42">
        <v>40885</v>
      </c>
      <c r="H6" s="42">
        <v>40520</v>
      </c>
      <c r="I6" s="43" t="s">
        <v>53</v>
      </c>
      <c r="J6" s="43" t="s">
        <v>54</v>
      </c>
      <c r="K6" s="42">
        <v>40885</v>
      </c>
      <c r="L6" s="42">
        <v>40520</v>
      </c>
      <c r="M6" s="43" t="s">
        <v>53</v>
      </c>
      <c r="N6" s="43" t="s">
        <v>54</v>
      </c>
    </row>
    <row r="7" spans="1:14" ht="18" customHeight="1">
      <c r="A7" s="197" t="s">
        <v>28</v>
      </c>
      <c r="B7" s="31" t="s">
        <v>2</v>
      </c>
      <c r="C7" s="32">
        <v>239.93</v>
      </c>
      <c r="D7" s="32">
        <v>224.07</v>
      </c>
      <c r="E7" s="32">
        <v>15.86</v>
      </c>
      <c r="F7" s="32">
        <v>7.08</v>
      </c>
      <c r="G7" s="32">
        <v>15.83</v>
      </c>
      <c r="H7" s="32">
        <v>17.55</v>
      </c>
      <c r="I7" s="32">
        <v>-1.72</v>
      </c>
      <c r="J7" s="32">
        <v>-9.8</v>
      </c>
      <c r="K7" s="32">
        <v>255.76</v>
      </c>
      <c r="L7" s="32">
        <v>241.62</v>
      </c>
      <c r="M7" s="32">
        <v>14.14</v>
      </c>
      <c r="N7" s="32">
        <v>5.85</v>
      </c>
    </row>
    <row r="8" spans="1:14" ht="18" customHeight="1">
      <c r="A8" s="197"/>
      <c r="B8" s="31" t="s">
        <v>3</v>
      </c>
      <c r="C8" s="32">
        <v>1204.62</v>
      </c>
      <c r="D8" s="32">
        <v>1127.47</v>
      </c>
      <c r="E8" s="32">
        <v>77.14999999999986</v>
      </c>
      <c r="F8" s="32">
        <v>6.84</v>
      </c>
      <c r="G8" s="32">
        <v>1105.67</v>
      </c>
      <c r="H8" s="32">
        <v>1068.1</v>
      </c>
      <c r="I8" s="32">
        <v>37.570000000000164</v>
      </c>
      <c r="J8" s="32">
        <v>3.52</v>
      </c>
      <c r="K8" s="32">
        <v>2310.29</v>
      </c>
      <c r="L8" s="32">
        <v>2195.57</v>
      </c>
      <c r="M8" s="32">
        <v>114.72</v>
      </c>
      <c r="N8" s="32">
        <v>5.23</v>
      </c>
    </row>
    <row r="9" spans="1:14" ht="18" customHeight="1">
      <c r="A9" s="197"/>
      <c r="B9" s="31" t="s">
        <v>4</v>
      </c>
      <c r="C9" s="32">
        <v>1713.23</v>
      </c>
      <c r="D9" s="32">
        <v>1961.76</v>
      </c>
      <c r="E9" s="32">
        <v>-248.53</v>
      </c>
      <c r="F9" s="32">
        <v>-12.67</v>
      </c>
      <c r="G9" s="32">
        <v>190.43</v>
      </c>
      <c r="H9" s="32">
        <v>166.33</v>
      </c>
      <c r="I9" s="32">
        <v>24.1</v>
      </c>
      <c r="J9" s="32">
        <v>14.49</v>
      </c>
      <c r="K9" s="32">
        <v>1903.66</v>
      </c>
      <c r="L9" s="32">
        <v>2128.09</v>
      </c>
      <c r="M9" s="32">
        <v>-224.43</v>
      </c>
      <c r="N9" s="32">
        <v>-10.55</v>
      </c>
    </row>
    <row r="10" spans="1:14" ht="18" customHeight="1">
      <c r="A10" s="197"/>
      <c r="B10" s="31" t="s">
        <v>5</v>
      </c>
      <c r="C10" s="32">
        <v>1088.96</v>
      </c>
      <c r="D10" s="32">
        <v>1086.28</v>
      </c>
      <c r="E10" s="32">
        <v>2.6800000000000637</v>
      </c>
      <c r="F10" s="32">
        <v>0.25</v>
      </c>
      <c r="G10" s="32">
        <v>143.59</v>
      </c>
      <c r="H10" s="32">
        <v>146.45</v>
      </c>
      <c r="I10" s="32">
        <v>-2.8600000000000136</v>
      </c>
      <c r="J10" s="32">
        <v>-1.95</v>
      </c>
      <c r="K10" s="32">
        <v>1232.55</v>
      </c>
      <c r="L10" s="32">
        <v>1232.73</v>
      </c>
      <c r="M10" s="32">
        <v>-0.18000000000006366</v>
      </c>
      <c r="N10" s="32">
        <v>-0.01</v>
      </c>
    </row>
    <row r="11" spans="1:14" ht="18" customHeight="1">
      <c r="A11" s="197"/>
      <c r="B11" s="31" t="s">
        <v>45</v>
      </c>
      <c r="C11" s="32">
        <v>1059.71</v>
      </c>
      <c r="D11" s="32">
        <v>918.25</v>
      </c>
      <c r="E11" s="32">
        <v>141.46</v>
      </c>
      <c r="F11" s="32">
        <v>15.41</v>
      </c>
      <c r="G11" s="32">
        <v>285.76</v>
      </c>
      <c r="H11" s="32">
        <v>322.86</v>
      </c>
      <c r="I11" s="32">
        <v>-37.1</v>
      </c>
      <c r="J11" s="32">
        <v>-11.49</v>
      </c>
      <c r="K11" s="32">
        <v>1345.47</v>
      </c>
      <c r="L11" s="32">
        <v>1241.11</v>
      </c>
      <c r="M11" s="32">
        <v>104.36</v>
      </c>
      <c r="N11" s="32">
        <v>8.41</v>
      </c>
    </row>
    <row r="12" spans="1:14" ht="18" customHeight="1">
      <c r="A12" s="197"/>
      <c r="B12" s="31" t="s">
        <v>41</v>
      </c>
      <c r="C12" s="32">
        <v>426.79</v>
      </c>
      <c r="D12" s="32">
        <v>115.12</v>
      </c>
      <c r="E12" s="44">
        <v>311.67</v>
      </c>
      <c r="F12" s="44">
        <v>270.73</v>
      </c>
      <c r="G12" s="32">
        <v>332.61</v>
      </c>
      <c r="H12" s="32">
        <v>341.76</v>
      </c>
      <c r="I12" s="45">
        <v>-9.150000000000091</v>
      </c>
      <c r="J12" s="45">
        <v>-2.68</v>
      </c>
      <c r="K12" s="32">
        <v>759.4</v>
      </c>
      <c r="L12" s="32">
        <v>456.88</v>
      </c>
      <c r="M12" s="45">
        <v>302.52</v>
      </c>
      <c r="N12" s="45">
        <v>66.21</v>
      </c>
    </row>
    <row r="13" spans="1:14" ht="18" customHeight="1">
      <c r="A13" s="197"/>
      <c r="B13" s="31" t="s">
        <v>7</v>
      </c>
      <c r="C13" s="32">
        <v>914.7</v>
      </c>
      <c r="D13" s="32">
        <v>778.32</v>
      </c>
      <c r="E13" s="44">
        <v>136.38</v>
      </c>
      <c r="F13" s="44">
        <v>17.52</v>
      </c>
      <c r="G13" s="32">
        <v>313.31</v>
      </c>
      <c r="H13" s="32">
        <v>319.99</v>
      </c>
      <c r="I13" s="45">
        <v>-6.680000000000064</v>
      </c>
      <c r="J13" s="45">
        <v>-2.09</v>
      </c>
      <c r="K13" s="32">
        <v>1228.01</v>
      </c>
      <c r="L13" s="32">
        <v>1098.31</v>
      </c>
      <c r="M13" s="45">
        <v>129.7</v>
      </c>
      <c r="N13" s="45">
        <v>11.81</v>
      </c>
    </row>
    <row r="14" spans="1:14" ht="18" customHeight="1">
      <c r="A14" s="197"/>
      <c r="B14" s="31" t="s">
        <v>8</v>
      </c>
      <c r="C14" s="32">
        <v>3600.89</v>
      </c>
      <c r="D14" s="32">
        <v>3180.97</v>
      </c>
      <c r="E14" s="32">
        <v>419.92</v>
      </c>
      <c r="F14" s="32">
        <v>13.2</v>
      </c>
      <c r="G14" s="32">
        <v>449.79</v>
      </c>
      <c r="H14" s="32">
        <v>470.56</v>
      </c>
      <c r="I14" s="32">
        <v>-20.77</v>
      </c>
      <c r="J14" s="32">
        <v>-4.41</v>
      </c>
      <c r="K14" s="32">
        <v>4050.68</v>
      </c>
      <c r="L14" s="32">
        <v>3651.53</v>
      </c>
      <c r="M14" s="32">
        <v>399.15</v>
      </c>
      <c r="N14" s="32">
        <v>10.93</v>
      </c>
    </row>
    <row r="15" spans="1:14" ht="18" customHeight="1">
      <c r="A15" s="197"/>
      <c r="B15" s="31" t="s">
        <v>9</v>
      </c>
      <c r="C15" s="32">
        <v>2119.47</v>
      </c>
      <c r="D15" s="32">
        <v>2046.4</v>
      </c>
      <c r="E15" s="32">
        <v>73.06999999999971</v>
      </c>
      <c r="F15" s="32">
        <v>3.57</v>
      </c>
      <c r="G15" s="32">
        <v>224.1</v>
      </c>
      <c r="H15" s="32">
        <v>222.1</v>
      </c>
      <c r="I15" s="32">
        <v>1.9999999999999716</v>
      </c>
      <c r="J15" s="32">
        <v>0.9</v>
      </c>
      <c r="K15" s="32">
        <v>2343.57</v>
      </c>
      <c r="L15" s="32">
        <v>2268.5</v>
      </c>
      <c r="M15" s="32">
        <v>75.06999999999971</v>
      </c>
      <c r="N15" s="32">
        <v>3.31</v>
      </c>
    </row>
    <row r="16" spans="1:14" ht="6" customHeight="1">
      <c r="A16" s="46"/>
      <c r="B16" s="34"/>
      <c r="C16" s="47"/>
      <c r="D16" s="32"/>
      <c r="E16" s="32"/>
      <c r="F16" s="32"/>
      <c r="G16" s="47"/>
      <c r="H16" s="32"/>
      <c r="I16" s="47"/>
      <c r="J16" s="47"/>
      <c r="K16" s="47"/>
      <c r="L16" s="32"/>
      <c r="M16" s="47"/>
      <c r="N16" s="47"/>
    </row>
    <row r="17" spans="1:14" ht="18" customHeight="1">
      <c r="A17" s="197" t="s">
        <v>29</v>
      </c>
      <c r="B17" s="31" t="s">
        <v>10</v>
      </c>
      <c r="C17" s="32">
        <v>1001.77</v>
      </c>
      <c r="D17" s="32">
        <v>959.15</v>
      </c>
      <c r="E17" s="32">
        <v>42.62</v>
      </c>
      <c r="F17" s="32">
        <v>4.44</v>
      </c>
      <c r="G17" s="32">
        <v>186.46</v>
      </c>
      <c r="H17" s="32">
        <v>203.25</v>
      </c>
      <c r="I17" s="32">
        <v>-16.79</v>
      </c>
      <c r="J17" s="32">
        <v>-8.26</v>
      </c>
      <c r="K17" s="32">
        <v>1188.23</v>
      </c>
      <c r="L17" s="32">
        <v>1162.4</v>
      </c>
      <c r="M17" s="32">
        <v>25.830000000000155</v>
      </c>
      <c r="N17" s="32">
        <v>2.22</v>
      </c>
    </row>
    <row r="18" spans="1:14" ht="18" customHeight="1">
      <c r="A18" s="197"/>
      <c r="B18" s="31" t="s">
        <v>11</v>
      </c>
      <c r="C18" s="32">
        <v>3008.54</v>
      </c>
      <c r="D18" s="32">
        <v>2622.85</v>
      </c>
      <c r="E18" s="32">
        <v>385.69</v>
      </c>
      <c r="F18" s="32">
        <v>14.7</v>
      </c>
      <c r="G18" s="32">
        <v>369.32</v>
      </c>
      <c r="H18" s="32">
        <v>393.74</v>
      </c>
      <c r="I18" s="32">
        <v>-24.42</v>
      </c>
      <c r="J18" s="32">
        <v>-6.2</v>
      </c>
      <c r="K18" s="32">
        <v>3377.86</v>
      </c>
      <c r="L18" s="32">
        <v>3016.59</v>
      </c>
      <c r="M18" s="32">
        <v>361.27</v>
      </c>
      <c r="N18" s="32">
        <v>11.98</v>
      </c>
    </row>
    <row r="19" spans="1:14" ht="18" customHeight="1">
      <c r="A19" s="197"/>
      <c r="B19" s="31" t="s">
        <v>43</v>
      </c>
      <c r="C19" s="32">
        <v>2148.01</v>
      </c>
      <c r="D19" s="32">
        <v>1793.15</v>
      </c>
      <c r="E19" s="32">
        <v>354.86</v>
      </c>
      <c r="F19" s="32">
        <v>19.79</v>
      </c>
      <c r="G19" s="32">
        <v>589.41</v>
      </c>
      <c r="H19" s="32">
        <v>555.94</v>
      </c>
      <c r="I19" s="32">
        <v>33.47</v>
      </c>
      <c r="J19" s="32">
        <v>6.02</v>
      </c>
      <c r="K19" s="32">
        <v>2737.42</v>
      </c>
      <c r="L19" s="32">
        <v>2349.09</v>
      </c>
      <c r="M19" s="32">
        <v>388.33</v>
      </c>
      <c r="N19" s="32">
        <v>16.53</v>
      </c>
    </row>
    <row r="20" spans="1:14" ht="18" customHeight="1">
      <c r="A20" s="197"/>
      <c r="B20" s="31" t="s">
        <v>13</v>
      </c>
      <c r="C20" s="32">
        <v>4270.77</v>
      </c>
      <c r="D20" s="32">
        <v>4205.24</v>
      </c>
      <c r="E20" s="32">
        <v>65.53000000000065</v>
      </c>
      <c r="F20" s="32">
        <v>1.56</v>
      </c>
      <c r="G20" s="32">
        <v>1596.25</v>
      </c>
      <c r="H20" s="32">
        <v>1502.07</v>
      </c>
      <c r="I20" s="32">
        <v>94.18000000000029</v>
      </c>
      <c r="J20" s="32">
        <v>6.27</v>
      </c>
      <c r="K20" s="32">
        <v>5867.02</v>
      </c>
      <c r="L20" s="32">
        <v>5707.31</v>
      </c>
      <c r="M20" s="32">
        <v>159.71000000000095</v>
      </c>
      <c r="N20" s="32">
        <v>2.8</v>
      </c>
    </row>
    <row r="21" spans="1:14" ht="6.75" customHeight="1">
      <c r="A21" s="46"/>
      <c r="B21" s="34"/>
      <c r="C21" s="47"/>
      <c r="D21" s="32"/>
      <c r="E21" s="47"/>
      <c r="F21" s="47"/>
      <c r="G21" s="47"/>
      <c r="H21" s="32"/>
      <c r="I21" s="47"/>
      <c r="J21" s="47"/>
      <c r="K21" s="47"/>
      <c r="L21" s="32"/>
      <c r="M21" s="47"/>
      <c r="N21" s="47"/>
    </row>
    <row r="22" spans="1:14" ht="18" customHeight="1">
      <c r="A22" s="197" t="s">
        <v>30</v>
      </c>
      <c r="B22" s="31" t="s">
        <v>14</v>
      </c>
      <c r="C22" s="32">
        <v>2649.49</v>
      </c>
      <c r="D22" s="32">
        <v>2881.14</v>
      </c>
      <c r="E22" s="32">
        <v>-231.65</v>
      </c>
      <c r="F22" s="32">
        <v>-8.04</v>
      </c>
      <c r="G22" s="32">
        <v>119.16</v>
      </c>
      <c r="H22" s="32">
        <v>123.71</v>
      </c>
      <c r="I22" s="32">
        <v>-4.550000000000011</v>
      </c>
      <c r="J22" s="32">
        <v>-3.68</v>
      </c>
      <c r="K22" s="32">
        <v>2768.65</v>
      </c>
      <c r="L22" s="32">
        <v>3004.85</v>
      </c>
      <c r="M22" s="32">
        <v>-236.2</v>
      </c>
      <c r="N22" s="32">
        <v>-7.86</v>
      </c>
    </row>
    <row r="23" spans="1:14" ht="18" customHeight="1">
      <c r="A23" s="197"/>
      <c r="B23" s="31" t="s">
        <v>15</v>
      </c>
      <c r="C23" s="32">
        <v>1233.79</v>
      </c>
      <c r="D23" s="32">
        <v>1068.6</v>
      </c>
      <c r="E23" s="32">
        <v>165.19</v>
      </c>
      <c r="F23" s="32">
        <v>15.46</v>
      </c>
      <c r="G23" s="32">
        <v>179.67</v>
      </c>
      <c r="H23" s="32">
        <v>218.49</v>
      </c>
      <c r="I23" s="32">
        <v>-38.82</v>
      </c>
      <c r="J23" s="32">
        <v>-17.77</v>
      </c>
      <c r="K23" s="32">
        <v>1413.46</v>
      </c>
      <c r="L23" s="32">
        <v>1287.09</v>
      </c>
      <c r="M23" s="32">
        <v>126.37</v>
      </c>
      <c r="N23" s="32">
        <v>9.82</v>
      </c>
    </row>
    <row r="24" spans="1:14" ht="18" customHeight="1">
      <c r="A24" s="197"/>
      <c r="B24" s="31" t="s">
        <v>16</v>
      </c>
      <c r="C24" s="32">
        <v>1114.93</v>
      </c>
      <c r="D24" s="32">
        <v>717.76</v>
      </c>
      <c r="E24" s="32">
        <v>397.17</v>
      </c>
      <c r="F24" s="32">
        <v>55.33</v>
      </c>
      <c r="G24" s="32">
        <v>1045.96</v>
      </c>
      <c r="H24" s="32">
        <v>1130.26</v>
      </c>
      <c r="I24" s="32">
        <v>-84.30000000000018</v>
      </c>
      <c r="J24" s="32">
        <v>-7.46</v>
      </c>
      <c r="K24" s="32">
        <v>2160.89</v>
      </c>
      <c r="L24" s="32">
        <v>1848.02</v>
      </c>
      <c r="M24" s="32">
        <v>312.87</v>
      </c>
      <c r="N24" s="32">
        <v>16.93</v>
      </c>
    </row>
    <row r="25" spans="1:14" ht="18" customHeight="1">
      <c r="A25" s="197"/>
      <c r="B25" s="31" t="s">
        <v>17</v>
      </c>
      <c r="C25" s="32">
        <v>3483.79</v>
      </c>
      <c r="D25" s="32">
        <v>3382.05</v>
      </c>
      <c r="E25" s="32">
        <v>101.74</v>
      </c>
      <c r="F25" s="32">
        <v>3.01</v>
      </c>
      <c r="G25" s="32">
        <v>150.46</v>
      </c>
      <c r="H25" s="32">
        <v>163.19</v>
      </c>
      <c r="I25" s="32">
        <v>-12.73</v>
      </c>
      <c r="J25" s="32">
        <v>-7.8</v>
      </c>
      <c r="K25" s="32">
        <v>3634.25</v>
      </c>
      <c r="L25" s="32">
        <v>3545.24</v>
      </c>
      <c r="M25" s="32">
        <v>89.00999999999976</v>
      </c>
      <c r="N25" s="32">
        <v>2.51</v>
      </c>
    </row>
    <row r="26" spans="1:14" ht="18" customHeight="1">
      <c r="A26" s="197"/>
      <c r="B26" s="31" t="s">
        <v>18</v>
      </c>
      <c r="C26" s="32">
        <v>3965.17</v>
      </c>
      <c r="D26" s="32">
        <v>3603.03</v>
      </c>
      <c r="E26" s="32">
        <v>362.14</v>
      </c>
      <c r="F26" s="32">
        <v>10.05</v>
      </c>
      <c r="G26" s="32">
        <v>588.26</v>
      </c>
      <c r="H26" s="32">
        <v>627.22</v>
      </c>
      <c r="I26" s="32">
        <v>-38.95999999999992</v>
      </c>
      <c r="J26" s="32">
        <v>-6.21</v>
      </c>
      <c r="K26" s="32">
        <v>4553.43</v>
      </c>
      <c r="L26" s="32">
        <v>4230.25</v>
      </c>
      <c r="M26" s="32">
        <v>323.18</v>
      </c>
      <c r="N26" s="32">
        <v>7.64</v>
      </c>
    </row>
    <row r="27" spans="1:14" ht="18" customHeight="1">
      <c r="A27" s="197"/>
      <c r="B27" s="31" t="s">
        <v>19</v>
      </c>
      <c r="C27" s="32">
        <v>6244.16</v>
      </c>
      <c r="D27" s="32">
        <v>6163.99</v>
      </c>
      <c r="E27" s="32">
        <v>80.17000000000007</v>
      </c>
      <c r="F27" s="32">
        <v>1.3</v>
      </c>
      <c r="G27" s="32">
        <v>624.21</v>
      </c>
      <c r="H27" s="32">
        <v>662.79</v>
      </c>
      <c r="I27" s="32">
        <v>-38.57999999999993</v>
      </c>
      <c r="J27" s="32">
        <v>-5.82</v>
      </c>
      <c r="K27" s="32">
        <v>6868.37</v>
      </c>
      <c r="L27" s="32">
        <v>6826.78</v>
      </c>
      <c r="M27" s="32">
        <v>41.590000000000146</v>
      </c>
      <c r="N27" s="32">
        <v>0.61</v>
      </c>
    </row>
    <row r="28" spans="1:14" ht="18" customHeight="1">
      <c r="A28" s="197"/>
      <c r="B28" s="31" t="s">
        <v>44</v>
      </c>
      <c r="C28" s="32">
        <v>2293.96</v>
      </c>
      <c r="D28" s="32">
        <v>2072.34</v>
      </c>
      <c r="E28" s="45">
        <v>221.62</v>
      </c>
      <c r="F28" s="45">
        <v>10.69</v>
      </c>
      <c r="G28" s="32">
        <v>199.84</v>
      </c>
      <c r="H28" s="32">
        <v>230.18</v>
      </c>
      <c r="I28" s="48">
        <v>-30.34</v>
      </c>
      <c r="J28" s="48">
        <v>-13.18</v>
      </c>
      <c r="K28" s="32">
        <v>2493.8</v>
      </c>
      <c r="L28" s="32">
        <v>2302.52</v>
      </c>
      <c r="M28" s="48">
        <v>191.28</v>
      </c>
      <c r="N28" s="48">
        <v>8.31</v>
      </c>
    </row>
    <row r="29" spans="1:14" ht="18" customHeight="1">
      <c r="A29" s="197"/>
      <c r="B29" s="31" t="s">
        <v>21</v>
      </c>
      <c r="C29" s="32">
        <v>1037.32</v>
      </c>
      <c r="D29" s="32">
        <v>958.86</v>
      </c>
      <c r="E29" s="45">
        <v>78.45999999999992</v>
      </c>
      <c r="F29" s="45">
        <v>8.18</v>
      </c>
      <c r="G29" s="32">
        <v>109.36</v>
      </c>
      <c r="H29" s="32">
        <v>115.57</v>
      </c>
      <c r="I29" s="48">
        <v>-6.2099999999999795</v>
      </c>
      <c r="J29" s="48">
        <v>-5.37</v>
      </c>
      <c r="K29" s="32">
        <v>1146.68</v>
      </c>
      <c r="L29" s="32">
        <v>1074.43</v>
      </c>
      <c r="M29" s="48">
        <v>72.24999999999977</v>
      </c>
      <c r="N29" s="48">
        <v>6.72</v>
      </c>
    </row>
    <row r="30" spans="1:14" ht="7.5" customHeight="1">
      <c r="A30" s="46"/>
      <c r="B30" s="34"/>
      <c r="C30" s="47"/>
      <c r="D30" s="32"/>
      <c r="E30" s="47"/>
      <c r="F30" s="47"/>
      <c r="G30" s="47"/>
      <c r="H30" s="32"/>
      <c r="I30" s="47"/>
      <c r="J30" s="47"/>
      <c r="K30" s="47"/>
      <c r="L30" s="32"/>
      <c r="M30" s="47"/>
      <c r="N30" s="47"/>
    </row>
    <row r="31" spans="1:14" ht="18" customHeight="1">
      <c r="A31" s="197" t="s">
        <v>31</v>
      </c>
      <c r="B31" s="31" t="s">
        <v>22</v>
      </c>
      <c r="C31" s="32">
        <v>7873.32</v>
      </c>
      <c r="D31" s="32">
        <v>5835.94</v>
      </c>
      <c r="E31" s="32">
        <v>2037.38</v>
      </c>
      <c r="F31" s="32">
        <v>34.91</v>
      </c>
      <c r="G31" s="32">
        <v>784.11</v>
      </c>
      <c r="H31" s="32">
        <v>870.13</v>
      </c>
      <c r="I31" s="32">
        <v>-86.02</v>
      </c>
      <c r="J31" s="32">
        <v>-9.89</v>
      </c>
      <c r="K31" s="32">
        <v>8657.43</v>
      </c>
      <c r="L31" s="32">
        <v>6706.07</v>
      </c>
      <c r="M31" s="32">
        <v>1951.36</v>
      </c>
      <c r="N31" s="32">
        <v>29.1</v>
      </c>
    </row>
    <row r="32" spans="1:14" ht="18" customHeight="1">
      <c r="A32" s="197"/>
      <c r="B32" s="31" t="s">
        <v>23</v>
      </c>
      <c r="C32" s="32">
        <v>1263.26</v>
      </c>
      <c r="D32" s="32">
        <v>1331.44</v>
      </c>
      <c r="E32" s="32">
        <v>-68.18000000000006</v>
      </c>
      <c r="F32" s="32">
        <v>-5.12</v>
      </c>
      <c r="G32" s="32">
        <v>624.39</v>
      </c>
      <c r="H32" s="32">
        <v>634.45</v>
      </c>
      <c r="I32" s="32">
        <v>-10.059999999999945</v>
      </c>
      <c r="J32" s="32">
        <v>-1.59</v>
      </c>
      <c r="K32" s="32">
        <v>1887.65</v>
      </c>
      <c r="L32" s="32">
        <v>1965.89</v>
      </c>
      <c r="M32" s="32">
        <v>-78.24</v>
      </c>
      <c r="N32" s="32">
        <v>-3.98</v>
      </c>
    </row>
    <row r="33" spans="1:14" ht="18" customHeight="1">
      <c r="A33" s="197"/>
      <c r="B33" s="31" t="s">
        <v>24</v>
      </c>
      <c r="C33" s="32">
        <v>4659.74</v>
      </c>
      <c r="D33" s="32">
        <v>4264.08</v>
      </c>
      <c r="E33" s="32">
        <v>395.66</v>
      </c>
      <c r="F33" s="32">
        <v>9.28</v>
      </c>
      <c r="G33" s="32">
        <v>935.59</v>
      </c>
      <c r="H33" s="32">
        <v>934.05</v>
      </c>
      <c r="I33" s="32">
        <v>1.540000000000191</v>
      </c>
      <c r="J33" s="32">
        <v>0.16</v>
      </c>
      <c r="K33" s="32">
        <v>5595.33</v>
      </c>
      <c r="L33" s="32">
        <v>5198.13</v>
      </c>
      <c r="M33" s="32">
        <v>397.2</v>
      </c>
      <c r="N33" s="32">
        <v>7.64</v>
      </c>
    </row>
    <row r="34" spans="1:14" ht="18" customHeight="1">
      <c r="A34" s="197"/>
      <c r="B34" s="31" t="s">
        <v>25</v>
      </c>
      <c r="C34" s="32">
        <v>6798.49</v>
      </c>
      <c r="D34" s="32">
        <v>5010.72</v>
      </c>
      <c r="E34" s="32">
        <v>1787.77</v>
      </c>
      <c r="F34" s="32">
        <v>35.68</v>
      </c>
      <c r="G34" s="32">
        <v>965.57</v>
      </c>
      <c r="H34" s="32">
        <v>1019.45</v>
      </c>
      <c r="I34" s="32">
        <v>-53.88000000000022</v>
      </c>
      <c r="J34" s="32">
        <v>-5.29</v>
      </c>
      <c r="K34" s="32">
        <v>7764.06</v>
      </c>
      <c r="L34" s="32">
        <v>6030.17</v>
      </c>
      <c r="M34" s="32">
        <v>1733.89</v>
      </c>
      <c r="N34" s="32">
        <v>28.75</v>
      </c>
    </row>
    <row r="35" spans="1:14" ht="18" customHeight="1">
      <c r="A35" s="197"/>
      <c r="B35" s="31" t="s">
        <v>26</v>
      </c>
      <c r="C35" s="32">
        <v>5332.61</v>
      </c>
      <c r="D35" s="32">
        <v>4730.25</v>
      </c>
      <c r="E35" s="32">
        <v>602.36</v>
      </c>
      <c r="F35" s="32">
        <v>12.73</v>
      </c>
      <c r="G35" s="32">
        <v>1129.26</v>
      </c>
      <c r="H35" s="32">
        <v>1170.99</v>
      </c>
      <c r="I35" s="32">
        <v>-41.730000000000246</v>
      </c>
      <c r="J35" s="32">
        <v>-3.56</v>
      </c>
      <c r="K35" s="32">
        <v>6461.87</v>
      </c>
      <c r="L35" s="32">
        <v>5901.24</v>
      </c>
      <c r="M35" s="32">
        <v>560.6299999999992</v>
      </c>
      <c r="N35" s="32">
        <v>9.5</v>
      </c>
    </row>
    <row r="36" spans="2:14" ht="7.5" customHeight="1">
      <c r="B36" s="35"/>
      <c r="C36" s="47"/>
      <c r="D36" s="32"/>
      <c r="E36" s="47"/>
      <c r="F36" s="47"/>
      <c r="G36" s="47"/>
      <c r="H36" s="32"/>
      <c r="I36" s="47"/>
      <c r="J36" s="47"/>
      <c r="K36" s="47"/>
      <c r="L36" s="32"/>
      <c r="M36" s="47"/>
      <c r="N36" s="47"/>
    </row>
    <row r="37" spans="1:14" s="12" customFormat="1" ht="18" customHeight="1">
      <c r="A37" s="190" t="s">
        <v>1</v>
      </c>
      <c r="B37" s="190"/>
      <c r="C37" s="36">
        <v>70747.42</v>
      </c>
      <c r="D37" s="36">
        <v>62997.55</v>
      </c>
      <c r="E37" s="36">
        <v>7749.87</v>
      </c>
      <c r="F37" s="36">
        <v>12.3</v>
      </c>
      <c r="G37" s="36">
        <v>13258.37</v>
      </c>
      <c r="H37" s="36">
        <v>13631.12</v>
      </c>
      <c r="I37" s="36">
        <v>-372.75</v>
      </c>
      <c r="J37" s="36">
        <v>-2.73</v>
      </c>
      <c r="K37" s="36">
        <v>84005.79</v>
      </c>
      <c r="L37" s="36">
        <v>76628.67</v>
      </c>
      <c r="M37" s="36">
        <v>7377.12</v>
      </c>
      <c r="N37" s="36">
        <v>9.63</v>
      </c>
    </row>
    <row r="38" ht="15">
      <c r="B38" s="49"/>
    </row>
    <row r="39" spans="2:10" ht="27" customHeight="1">
      <c r="B39" s="49"/>
      <c r="C39" s="199"/>
      <c r="D39" s="199"/>
      <c r="E39" s="199"/>
      <c r="F39" s="199"/>
      <c r="G39" s="199"/>
      <c r="H39" s="199"/>
      <c r="I39" s="199"/>
      <c r="J39" s="199"/>
    </row>
    <row r="40" spans="3:10" ht="29.25" customHeight="1">
      <c r="C40" s="199"/>
      <c r="D40" s="199"/>
      <c r="E40" s="199"/>
      <c r="F40" s="199"/>
      <c r="G40" s="199"/>
      <c r="H40" s="199"/>
      <c r="I40" s="199"/>
      <c r="J40" s="199"/>
    </row>
  </sheetData>
  <sheetProtection/>
  <mergeCells count="16">
    <mergeCell ref="A37:B37"/>
    <mergeCell ref="C39:J39"/>
    <mergeCell ref="C40:J40"/>
    <mergeCell ref="B1:N1"/>
    <mergeCell ref="B2:N2"/>
    <mergeCell ref="B3:N3"/>
    <mergeCell ref="A4:A6"/>
    <mergeCell ref="B4:B6"/>
    <mergeCell ref="C4:N4"/>
    <mergeCell ref="C5:F5"/>
    <mergeCell ref="A22:A29"/>
    <mergeCell ref="A31:A35"/>
    <mergeCell ref="G5:J5"/>
    <mergeCell ref="K5:N5"/>
    <mergeCell ref="A7:A15"/>
    <mergeCell ref="A17:A20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view="pageBreakPreview" zoomScaleSheetLayoutView="100" zoomScalePageLayoutView="0" workbookViewId="0" topLeftCell="R1">
      <selection activeCell="C7" sqref="C7"/>
    </sheetView>
  </sheetViews>
  <sheetFormatPr defaultColWidth="9.140625" defaultRowHeight="18" customHeight="1"/>
  <cols>
    <col min="1" max="1" width="9.140625" style="9" customWidth="1"/>
    <col min="2" max="2" width="35.7109375" style="9" customWidth="1"/>
    <col min="3" max="3" width="9.8515625" style="9" bestFit="1" customWidth="1"/>
    <col min="4" max="4" width="11.28125" style="9" customWidth="1"/>
    <col min="5" max="6" width="11.421875" style="9" customWidth="1"/>
    <col min="7" max="7" width="9.421875" style="9" bestFit="1" customWidth="1"/>
    <col min="8" max="8" width="11.8515625" style="9" customWidth="1"/>
    <col min="9" max="9" width="9.28125" style="9" hidden="1" customWidth="1"/>
    <col min="10" max="10" width="10.7109375" style="9" hidden="1" customWidth="1"/>
    <col min="11" max="11" width="10.421875" style="9" hidden="1" customWidth="1"/>
    <col min="12" max="12" width="10.28125" style="9" hidden="1" customWidth="1"/>
    <col min="13" max="13" width="9.140625" style="9" hidden="1" customWidth="1"/>
    <col min="14" max="14" width="11.00390625" style="9" hidden="1" customWidth="1"/>
    <col min="15" max="15" width="9.140625" style="9" customWidth="1"/>
    <col min="16" max="16" width="9.57421875" style="9" bestFit="1" customWidth="1"/>
    <col min="17" max="17" width="10.421875" style="9" bestFit="1" customWidth="1"/>
    <col min="18" max="18" width="9.140625" style="9" customWidth="1"/>
    <col min="19" max="19" width="10.421875" style="9" customWidth="1"/>
    <col min="20" max="20" width="10.421875" style="9" bestFit="1" customWidth="1"/>
    <col min="21" max="22" width="9.140625" style="9" customWidth="1"/>
    <col min="23" max="23" width="10.421875" style="9" bestFit="1" customWidth="1"/>
    <col min="24" max="16384" width="9.140625" style="9" customWidth="1"/>
  </cols>
  <sheetData>
    <row r="1" spans="1:23" ht="18" customHeight="1">
      <c r="A1" s="191" t="s">
        <v>80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23" ht="18" customHeight="1">
      <c r="A2" s="200" t="s">
        <v>110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ht="18" customHeight="1">
      <c r="A3" s="193" t="s">
        <v>180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5" spans="1:23" ht="24.75" customHeight="1">
      <c r="A5" s="216" t="s">
        <v>27</v>
      </c>
      <c r="B5" s="173" t="s">
        <v>46</v>
      </c>
      <c r="C5" s="206" t="s">
        <v>111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 t="s">
        <v>112</v>
      </c>
      <c r="P5" s="206"/>
      <c r="Q5" s="206"/>
      <c r="R5" s="206"/>
      <c r="S5" s="206"/>
      <c r="T5" s="206"/>
      <c r="U5" s="206"/>
      <c r="V5" s="206"/>
      <c r="W5" s="206"/>
    </row>
    <row r="6" spans="1:23" ht="35.25" customHeight="1">
      <c r="A6" s="217"/>
      <c r="B6" s="173"/>
      <c r="C6" s="207" t="s">
        <v>113</v>
      </c>
      <c r="D6" s="208"/>
      <c r="E6" s="209"/>
      <c r="F6" s="207" t="s">
        <v>114</v>
      </c>
      <c r="G6" s="208"/>
      <c r="H6" s="209"/>
      <c r="I6" s="207" t="s">
        <v>115</v>
      </c>
      <c r="J6" s="208"/>
      <c r="K6" s="209"/>
      <c r="L6" s="206" t="s">
        <v>116</v>
      </c>
      <c r="M6" s="206"/>
      <c r="N6" s="206"/>
      <c r="O6" s="206" t="s">
        <v>95</v>
      </c>
      <c r="P6" s="206"/>
      <c r="Q6" s="206"/>
      <c r="R6" s="206" t="s">
        <v>96</v>
      </c>
      <c r="S6" s="206"/>
      <c r="T6" s="206"/>
      <c r="U6" s="206" t="s">
        <v>97</v>
      </c>
      <c r="V6" s="206"/>
      <c r="W6" s="206"/>
    </row>
    <row r="7" spans="1:23" ht="77.25" customHeight="1">
      <c r="A7" s="218"/>
      <c r="B7" s="173"/>
      <c r="C7" s="2" t="s">
        <v>120</v>
      </c>
      <c r="D7" s="2" t="s">
        <v>121</v>
      </c>
      <c r="E7" s="2" t="s">
        <v>122</v>
      </c>
      <c r="F7" s="2" t="s">
        <v>120</v>
      </c>
      <c r="G7" s="2" t="s">
        <v>121</v>
      </c>
      <c r="H7" s="2" t="s">
        <v>123</v>
      </c>
      <c r="I7" s="2" t="s">
        <v>117</v>
      </c>
      <c r="J7" s="2" t="s">
        <v>118</v>
      </c>
      <c r="K7" s="2" t="s">
        <v>119</v>
      </c>
      <c r="L7" s="2" t="s">
        <v>117</v>
      </c>
      <c r="M7" s="2" t="s">
        <v>118</v>
      </c>
      <c r="N7" s="2" t="s">
        <v>119</v>
      </c>
      <c r="O7" s="2" t="s">
        <v>117</v>
      </c>
      <c r="P7" s="2" t="s">
        <v>118</v>
      </c>
      <c r="Q7" s="2" t="s">
        <v>119</v>
      </c>
      <c r="R7" s="2" t="s">
        <v>117</v>
      </c>
      <c r="S7" s="2" t="s">
        <v>118</v>
      </c>
      <c r="T7" s="2" t="s">
        <v>119</v>
      </c>
      <c r="U7" s="2" t="s">
        <v>117</v>
      </c>
      <c r="V7" s="2" t="s">
        <v>118</v>
      </c>
      <c r="W7" s="2" t="s">
        <v>119</v>
      </c>
    </row>
    <row r="8" spans="1:23" s="76" customFormat="1" ht="25.5" hidden="1">
      <c r="A8" s="2" t="s">
        <v>124</v>
      </c>
      <c r="B8" s="2" t="s">
        <v>46</v>
      </c>
      <c r="C8" s="2" t="s">
        <v>125</v>
      </c>
      <c r="D8" s="2" t="s">
        <v>126</v>
      </c>
      <c r="E8" s="2" t="s">
        <v>127</v>
      </c>
      <c r="F8" s="2" t="s">
        <v>128</v>
      </c>
      <c r="G8" s="2" t="s">
        <v>129</v>
      </c>
      <c r="H8" s="2" t="s">
        <v>130</v>
      </c>
      <c r="I8" s="2" t="s">
        <v>131</v>
      </c>
      <c r="J8" s="2" t="s">
        <v>132</v>
      </c>
      <c r="K8" s="2" t="s">
        <v>133</v>
      </c>
      <c r="L8" s="2" t="s">
        <v>134</v>
      </c>
      <c r="M8" s="2" t="s">
        <v>135</v>
      </c>
      <c r="N8" s="2" t="s">
        <v>136</v>
      </c>
      <c r="O8" s="2" t="s">
        <v>137</v>
      </c>
      <c r="P8" s="2" t="s">
        <v>138</v>
      </c>
      <c r="Q8" s="2" t="s">
        <v>139</v>
      </c>
      <c r="R8" s="2" t="s">
        <v>140</v>
      </c>
      <c r="S8" s="2" t="s">
        <v>141</v>
      </c>
      <c r="T8" s="2" t="s">
        <v>142</v>
      </c>
      <c r="U8" s="2" t="s">
        <v>143</v>
      </c>
      <c r="V8" s="2" t="s">
        <v>144</v>
      </c>
      <c r="W8" s="2" t="s">
        <v>145</v>
      </c>
    </row>
    <row r="9" spans="1:23" s="37" customFormat="1" ht="24.75" customHeight="1">
      <c r="A9" s="210" t="s">
        <v>28</v>
      </c>
      <c r="B9" s="77" t="s">
        <v>2</v>
      </c>
      <c r="C9" s="32">
        <v>1.16</v>
      </c>
      <c r="D9" s="32">
        <v>2.02</v>
      </c>
      <c r="E9" s="32">
        <v>-0.86</v>
      </c>
      <c r="F9" s="32">
        <v>0.05</v>
      </c>
      <c r="G9" s="32">
        <v>0.16</v>
      </c>
      <c r="H9" s="32">
        <v>-0.11</v>
      </c>
      <c r="I9" s="32">
        <v>1.75</v>
      </c>
      <c r="J9" s="32">
        <v>5.05</v>
      </c>
      <c r="K9" s="32">
        <v>-3.3</v>
      </c>
      <c r="L9" s="32">
        <v>0</v>
      </c>
      <c r="M9" s="32">
        <v>13.6</v>
      </c>
      <c r="N9" s="32">
        <v>-13.6</v>
      </c>
      <c r="O9" s="32">
        <v>90</v>
      </c>
      <c r="P9" s="32">
        <v>94.21</v>
      </c>
      <c r="Q9" s="32">
        <v>4.209999999999994</v>
      </c>
      <c r="R9" s="32">
        <v>97</v>
      </c>
      <c r="S9" s="32">
        <v>93.36</v>
      </c>
      <c r="T9" s="32">
        <v>-3.64</v>
      </c>
      <c r="U9" s="32">
        <v>99</v>
      </c>
      <c r="V9" s="32">
        <v>95.98</v>
      </c>
      <c r="W9" s="32">
        <v>-3.02</v>
      </c>
    </row>
    <row r="10" spans="1:23" s="37" customFormat="1" ht="24.75" customHeight="1">
      <c r="A10" s="211"/>
      <c r="B10" s="77" t="s">
        <v>3</v>
      </c>
      <c r="C10" s="32">
        <v>23.28</v>
      </c>
      <c r="D10" s="32">
        <v>45.59</v>
      </c>
      <c r="E10" s="32">
        <v>-22.31</v>
      </c>
      <c r="F10" s="32">
        <v>3.79</v>
      </c>
      <c r="G10" s="32">
        <v>10.98</v>
      </c>
      <c r="H10" s="32">
        <v>-7.19</v>
      </c>
      <c r="I10" s="32">
        <v>1.75</v>
      </c>
      <c r="J10" s="32">
        <v>6.02</v>
      </c>
      <c r="K10" s="32">
        <v>-4.27</v>
      </c>
      <c r="L10" s="32">
        <v>0</v>
      </c>
      <c r="M10" s="32">
        <v>8.2</v>
      </c>
      <c r="N10" s="32">
        <v>-8.2</v>
      </c>
      <c r="O10" s="32">
        <v>90</v>
      </c>
      <c r="P10" s="32">
        <v>93.87</v>
      </c>
      <c r="Q10" s="32">
        <v>3.87</v>
      </c>
      <c r="R10" s="32">
        <v>97</v>
      </c>
      <c r="S10" s="32">
        <v>96.42</v>
      </c>
      <c r="T10" s="32">
        <v>-0.5799999999999983</v>
      </c>
      <c r="U10" s="32">
        <v>99</v>
      </c>
      <c r="V10" s="32">
        <v>97.2</v>
      </c>
      <c r="W10" s="32">
        <v>-1.8</v>
      </c>
    </row>
    <row r="11" spans="1:23" s="37" customFormat="1" ht="24.75" customHeight="1">
      <c r="A11" s="211"/>
      <c r="B11" s="5" t="s">
        <v>4</v>
      </c>
      <c r="C11" s="32">
        <v>14.65</v>
      </c>
      <c r="D11" s="32">
        <v>26.63</v>
      </c>
      <c r="E11" s="32">
        <v>-11.98</v>
      </c>
      <c r="F11" s="32">
        <v>1.26</v>
      </c>
      <c r="G11" s="32">
        <v>3.97</v>
      </c>
      <c r="H11" s="32">
        <v>-2.71</v>
      </c>
      <c r="I11" s="32">
        <v>1.75</v>
      </c>
      <c r="J11" s="32">
        <v>10.84</v>
      </c>
      <c r="K11" s="32">
        <v>-9.09</v>
      </c>
      <c r="L11" s="32">
        <v>0</v>
      </c>
      <c r="M11" s="32">
        <v>13.45</v>
      </c>
      <c r="N11" s="32">
        <v>-13.45</v>
      </c>
      <c r="O11" s="32">
        <v>90</v>
      </c>
      <c r="P11" s="32">
        <v>62.3</v>
      </c>
      <c r="Q11" s="32">
        <v>-27.7</v>
      </c>
      <c r="R11" s="32">
        <v>97</v>
      </c>
      <c r="S11" s="32">
        <v>66.79</v>
      </c>
      <c r="T11" s="32">
        <v>-30.21</v>
      </c>
      <c r="U11" s="32">
        <v>99</v>
      </c>
      <c r="V11" s="32">
        <v>73.5</v>
      </c>
      <c r="W11" s="32">
        <v>-25.5</v>
      </c>
    </row>
    <row r="12" spans="1:23" s="37" customFormat="1" ht="24.75" customHeight="1">
      <c r="A12" s="211"/>
      <c r="B12" s="77" t="s">
        <v>5</v>
      </c>
      <c r="C12" s="32">
        <v>7.86</v>
      </c>
      <c r="D12" s="32">
        <v>13.02</v>
      </c>
      <c r="E12" s="32">
        <v>-5.16</v>
      </c>
      <c r="F12" s="32">
        <v>0.54</v>
      </c>
      <c r="G12" s="32">
        <v>1.56</v>
      </c>
      <c r="H12" s="32">
        <v>-1.02</v>
      </c>
      <c r="I12" s="32">
        <v>1.75</v>
      </c>
      <c r="J12" s="32">
        <v>5.48</v>
      </c>
      <c r="K12" s="32">
        <v>-3.73</v>
      </c>
      <c r="L12" s="32">
        <v>0</v>
      </c>
      <c r="M12" s="32">
        <v>9.78</v>
      </c>
      <c r="N12" s="32">
        <v>-9.78</v>
      </c>
      <c r="O12" s="32">
        <v>90</v>
      </c>
      <c r="P12" s="32">
        <v>89.03</v>
      </c>
      <c r="Q12" s="32">
        <v>-0.9699999999999989</v>
      </c>
      <c r="R12" s="32">
        <v>97</v>
      </c>
      <c r="S12" s="32">
        <v>94.06</v>
      </c>
      <c r="T12" s="32">
        <v>-2.94</v>
      </c>
      <c r="U12" s="32">
        <v>99</v>
      </c>
      <c r="V12" s="32">
        <v>97.3</v>
      </c>
      <c r="W12" s="32">
        <v>-1.7</v>
      </c>
    </row>
    <row r="13" spans="1:23" s="37" customFormat="1" ht="24.75" customHeight="1">
      <c r="A13" s="211"/>
      <c r="B13" s="77" t="s">
        <v>45</v>
      </c>
      <c r="C13" s="32">
        <v>7.35</v>
      </c>
      <c r="D13" s="32">
        <v>14.54</v>
      </c>
      <c r="E13" s="32">
        <v>-7.19</v>
      </c>
      <c r="F13" s="32">
        <v>1.75</v>
      </c>
      <c r="G13" s="32">
        <v>6</v>
      </c>
      <c r="H13" s="32">
        <v>-4.25</v>
      </c>
      <c r="I13" s="32">
        <v>1.75</v>
      </c>
      <c r="J13" s="32">
        <v>6.42</v>
      </c>
      <c r="K13" s="32">
        <v>-4.67</v>
      </c>
      <c r="L13" s="32">
        <v>0</v>
      </c>
      <c r="M13" s="32">
        <v>9.32</v>
      </c>
      <c r="N13" s="32">
        <v>-9.32</v>
      </c>
      <c r="O13" s="32">
        <v>90</v>
      </c>
      <c r="P13" s="32">
        <v>90.04</v>
      </c>
      <c r="Q13" s="32">
        <v>0.03999999999999204</v>
      </c>
      <c r="R13" s="32">
        <v>97</v>
      </c>
      <c r="S13" s="32">
        <v>91.72</v>
      </c>
      <c r="T13" s="32">
        <v>-5.28</v>
      </c>
      <c r="U13" s="32">
        <v>99</v>
      </c>
      <c r="V13" s="32">
        <v>96</v>
      </c>
      <c r="W13" s="32">
        <v>-3</v>
      </c>
    </row>
    <row r="14" spans="1:23" s="37" customFormat="1" ht="24.75" customHeight="1">
      <c r="A14" s="211"/>
      <c r="B14" s="5" t="s">
        <v>41</v>
      </c>
      <c r="C14" s="32">
        <v>17.16</v>
      </c>
      <c r="D14" s="32">
        <v>32.22</v>
      </c>
      <c r="E14" s="32">
        <v>-15.06</v>
      </c>
      <c r="F14" s="32">
        <v>2.37</v>
      </c>
      <c r="G14" s="32">
        <v>6.99</v>
      </c>
      <c r="H14" s="32">
        <v>-4.62</v>
      </c>
      <c r="I14" s="32">
        <v>1.75</v>
      </c>
      <c r="J14" s="32">
        <v>9.04</v>
      </c>
      <c r="K14" s="32">
        <v>-7.29</v>
      </c>
      <c r="L14" s="32">
        <v>0</v>
      </c>
      <c r="M14" s="32">
        <v>12.36</v>
      </c>
      <c r="N14" s="32">
        <v>-12.36</v>
      </c>
      <c r="O14" s="32">
        <v>90</v>
      </c>
      <c r="P14" s="32">
        <v>85.9</v>
      </c>
      <c r="Q14" s="32">
        <v>-4.099999999999994</v>
      </c>
      <c r="R14" s="32">
        <v>97</v>
      </c>
      <c r="S14" s="32">
        <v>90.97</v>
      </c>
      <c r="T14" s="32">
        <v>-6.03</v>
      </c>
      <c r="U14" s="32">
        <v>99</v>
      </c>
      <c r="V14" s="32">
        <v>92.54</v>
      </c>
      <c r="W14" s="32">
        <v>-6.459999999999994</v>
      </c>
    </row>
    <row r="15" spans="1:23" s="37" customFormat="1" ht="24.75" customHeight="1">
      <c r="A15" s="211"/>
      <c r="B15" s="5" t="s">
        <v>7</v>
      </c>
      <c r="C15" s="32">
        <v>33.89</v>
      </c>
      <c r="D15" s="32">
        <v>65.26</v>
      </c>
      <c r="E15" s="32">
        <v>-31.37</v>
      </c>
      <c r="F15" s="32">
        <v>2.92</v>
      </c>
      <c r="G15" s="32">
        <v>9.42</v>
      </c>
      <c r="H15" s="32">
        <v>-6.5</v>
      </c>
      <c r="I15" s="32">
        <v>1.75</v>
      </c>
      <c r="J15" s="32">
        <v>14.03</v>
      </c>
      <c r="K15" s="32">
        <v>-12.28</v>
      </c>
      <c r="L15" s="32">
        <v>0</v>
      </c>
      <c r="M15" s="32">
        <v>26.95</v>
      </c>
      <c r="N15" s="32">
        <v>-26.95</v>
      </c>
      <c r="O15" s="32">
        <v>90</v>
      </c>
      <c r="P15" s="32">
        <v>78.28</v>
      </c>
      <c r="Q15" s="32">
        <v>-11.72</v>
      </c>
      <c r="R15" s="32">
        <v>97</v>
      </c>
      <c r="S15" s="32">
        <v>79.38</v>
      </c>
      <c r="T15" s="32">
        <v>-17.62</v>
      </c>
      <c r="U15" s="32">
        <v>99</v>
      </c>
      <c r="V15" s="32">
        <v>87.46</v>
      </c>
      <c r="W15" s="32">
        <v>-11.54</v>
      </c>
    </row>
    <row r="16" spans="1:23" s="37" customFormat="1" ht="24.75" customHeight="1">
      <c r="A16" s="211"/>
      <c r="B16" s="77" t="s">
        <v>8</v>
      </c>
      <c r="C16" s="32">
        <v>10.03</v>
      </c>
      <c r="D16" s="32">
        <v>15.15</v>
      </c>
      <c r="E16" s="32">
        <v>-5.12</v>
      </c>
      <c r="F16" s="32">
        <v>2.1</v>
      </c>
      <c r="G16" s="32">
        <v>5.07</v>
      </c>
      <c r="H16" s="32">
        <v>-2.97</v>
      </c>
      <c r="I16" s="32">
        <v>1.75</v>
      </c>
      <c r="J16" s="32">
        <v>7.51</v>
      </c>
      <c r="K16" s="32">
        <v>-5.76</v>
      </c>
      <c r="L16" s="32">
        <v>0</v>
      </c>
      <c r="M16" s="32">
        <v>7.41</v>
      </c>
      <c r="N16" s="32">
        <v>-7.41</v>
      </c>
      <c r="O16" s="32">
        <v>90</v>
      </c>
      <c r="P16" s="32">
        <v>85.23</v>
      </c>
      <c r="Q16" s="32">
        <v>-4.77</v>
      </c>
      <c r="R16" s="32">
        <v>97</v>
      </c>
      <c r="S16" s="32">
        <v>88.6</v>
      </c>
      <c r="T16" s="32">
        <v>-8.400000000000006</v>
      </c>
      <c r="U16" s="32">
        <v>99</v>
      </c>
      <c r="V16" s="32">
        <v>96.85</v>
      </c>
      <c r="W16" s="32">
        <v>-2.1500000000000057</v>
      </c>
    </row>
    <row r="17" spans="1:23" s="37" customFormat="1" ht="24.75" customHeight="1">
      <c r="A17" s="212"/>
      <c r="B17" s="77" t="s">
        <v>9</v>
      </c>
      <c r="C17" s="32">
        <v>9.95</v>
      </c>
      <c r="D17" s="32">
        <v>16.45</v>
      </c>
      <c r="E17" s="32">
        <v>-6.5</v>
      </c>
      <c r="F17" s="32">
        <v>1.23</v>
      </c>
      <c r="G17" s="32">
        <v>4.13</v>
      </c>
      <c r="H17" s="32">
        <v>-2.9</v>
      </c>
      <c r="I17" s="32">
        <v>1.75</v>
      </c>
      <c r="J17" s="32">
        <v>8.55</v>
      </c>
      <c r="K17" s="32">
        <v>-6.8</v>
      </c>
      <c r="L17" s="32">
        <v>0</v>
      </c>
      <c r="M17" s="32">
        <v>7.46</v>
      </c>
      <c r="N17" s="32">
        <v>-7.46</v>
      </c>
      <c r="O17" s="32">
        <v>90</v>
      </c>
      <c r="P17" s="32">
        <v>82.83</v>
      </c>
      <c r="Q17" s="32">
        <v>-7.17</v>
      </c>
      <c r="R17" s="32">
        <v>97</v>
      </c>
      <c r="S17" s="32">
        <v>86.54</v>
      </c>
      <c r="T17" s="32">
        <v>-10.46</v>
      </c>
      <c r="U17" s="32">
        <v>99</v>
      </c>
      <c r="V17" s="32">
        <v>91.12</v>
      </c>
      <c r="W17" s="32">
        <v>-7.88</v>
      </c>
    </row>
    <row r="18" spans="1:23" s="78" customFormat="1" ht="10.5" customHeight="1">
      <c r="A18" s="19"/>
      <c r="B18" s="2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s="37" customFormat="1" ht="24.75" customHeight="1">
      <c r="A19" s="210" t="s">
        <v>29</v>
      </c>
      <c r="B19" s="77" t="s">
        <v>10</v>
      </c>
      <c r="C19" s="32">
        <v>1.79</v>
      </c>
      <c r="D19" s="32">
        <v>3.34</v>
      </c>
      <c r="E19" s="32">
        <v>-1.55</v>
      </c>
      <c r="F19" s="32">
        <v>0.68</v>
      </c>
      <c r="G19" s="32">
        <v>0.9</v>
      </c>
      <c r="H19" s="32">
        <v>-0.22</v>
      </c>
      <c r="I19" s="32">
        <v>1.75</v>
      </c>
      <c r="J19" s="32">
        <v>2.42</v>
      </c>
      <c r="K19" s="32">
        <v>-0.67</v>
      </c>
      <c r="L19" s="32">
        <v>0</v>
      </c>
      <c r="M19" s="32">
        <v>3.79</v>
      </c>
      <c r="N19" s="32">
        <v>-3.79</v>
      </c>
      <c r="O19" s="32">
        <v>90</v>
      </c>
      <c r="P19" s="32">
        <v>85.8</v>
      </c>
      <c r="Q19" s="32">
        <v>-4.2</v>
      </c>
      <c r="R19" s="32">
        <v>97</v>
      </c>
      <c r="S19" s="32">
        <v>87.75</v>
      </c>
      <c r="T19" s="32">
        <v>-9.25</v>
      </c>
      <c r="U19" s="32">
        <v>99</v>
      </c>
      <c r="V19" s="32">
        <v>91.28</v>
      </c>
      <c r="W19" s="32">
        <v>-7.72</v>
      </c>
    </row>
    <row r="20" spans="1:23" s="37" customFormat="1" ht="24.75" customHeight="1">
      <c r="A20" s="211"/>
      <c r="B20" s="77" t="s">
        <v>11</v>
      </c>
      <c r="C20" s="32">
        <v>10.13</v>
      </c>
      <c r="D20" s="32">
        <v>17.05</v>
      </c>
      <c r="E20" s="32">
        <v>-6.92</v>
      </c>
      <c r="F20" s="32">
        <v>1.03</v>
      </c>
      <c r="G20" s="32">
        <v>2.39</v>
      </c>
      <c r="H20" s="32">
        <v>-1.36</v>
      </c>
      <c r="I20" s="32">
        <v>1.75</v>
      </c>
      <c r="J20" s="32">
        <v>2.91</v>
      </c>
      <c r="K20" s="32">
        <v>-1.16</v>
      </c>
      <c r="L20" s="32">
        <v>0</v>
      </c>
      <c r="M20" s="32">
        <v>8.96</v>
      </c>
      <c r="N20" s="32">
        <v>-8.96</v>
      </c>
      <c r="O20" s="32">
        <v>90</v>
      </c>
      <c r="P20" s="32">
        <v>93.48</v>
      </c>
      <c r="Q20" s="32">
        <v>3.48</v>
      </c>
      <c r="R20" s="32">
        <v>97</v>
      </c>
      <c r="S20" s="32">
        <v>94.79</v>
      </c>
      <c r="T20" s="32">
        <v>-2.2099999999999937</v>
      </c>
      <c r="U20" s="32">
        <v>99</v>
      </c>
      <c r="V20" s="32">
        <v>94.48</v>
      </c>
      <c r="W20" s="32">
        <v>-4.52</v>
      </c>
    </row>
    <row r="21" spans="1:23" s="37" customFormat="1" ht="24.75" customHeight="1">
      <c r="A21" s="211"/>
      <c r="B21" s="5" t="s">
        <v>12</v>
      </c>
      <c r="C21" s="32">
        <v>5.26</v>
      </c>
      <c r="D21" s="32">
        <v>9.73</v>
      </c>
      <c r="E21" s="32">
        <v>-4.47</v>
      </c>
      <c r="F21" s="32">
        <v>2.17</v>
      </c>
      <c r="G21" s="32">
        <v>2.95</v>
      </c>
      <c r="H21" s="32">
        <v>-0.78</v>
      </c>
      <c r="I21" s="32">
        <v>1.75</v>
      </c>
      <c r="J21" s="32">
        <v>2.18</v>
      </c>
      <c r="K21" s="32">
        <v>-0.43</v>
      </c>
      <c r="L21" s="32">
        <v>0</v>
      </c>
      <c r="M21" s="32">
        <v>2.97</v>
      </c>
      <c r="N21" s="32">
        <v>-2.97</v>
      </c>
      <c r="O21" s="32">
        <v>90</v>
      </c>
      <c r="P21" s="32">
        <v>94.27</v>
      </c>
      <c r="Q21" s="32">
        <v>4.27</v>
      </c>
      <c r="R21" s="32">
        <v>97</v>
      </c>
      <c r="S21" s="32">
        <v>95.08</v>
      </c>
      <c r="T21" s="32">
        <v>-1.92</v>
      </c>
      <c r="U21" s="32">
        <v>99</v>
      </c>
      <c r="V21" s="32">
        <v>94.37</v>
      </c>
      <c r="W21" s="32">
        <v>-4.63</v>
      </c>
    </row>
    <row r="22" spans="1:23" s="37" customFormat="1" ht="24.75" customHeight="1">
      <c r="A22" s="212"/>
      <c r="B22" s="77" t="s">
        <v>13</v>
      </c>
      <c r="C22" s="32">
        <v>26.92</v>
      </c>
      <c r="D22" s="32">
        <v>51.83</v>
      </c>
      <c r="E22" s="32">
        <v>-24.91</v>
      </c>
      <c r="F22" s="32">
        <v>5.01</v>
      </c>
      <c r="G22" s="32">
        <v>10.66</v>
      </c>
      <c r="H22" s="32">
        <v>-5.65</v>
      </c>
      <c r="I22" s="32">
        <v>1.75</v>
      </c>
      <c r="J22" s="32">
        <v>4.08</v>
      </c>
      <c r="K22" s="32">
        <v>-2.33</v>
      </c>
      <c r="L22" s="32">
        <v>0</v>
      </c>
      <c r="M22" s="32">
        <v>7.11</v>
      </c>
      <c r="N22" s="32">
        <v>-7.11</v>
      </c>
      <c r="O22" s="32">
        <v>90</v>
      </c>
      <c r="P22" s="32">
        <v>90.34</v>
      </c>
      <c r="Q22" s="32">
        <v>0.3400000000000034</v>
      </c>
      <c r="R22" s="32">
        <v>97</v>
      </c>
      <c r="S22" s="32">
        <v>92.92</v>
      </c>
      <c r="T22" s="32">
        <v>-4.08</v>
      </c>
      <c r="U22" s="32">
        <v>99</v>
      </c>
      <c r="V22" s="32">
        <v>88.02</v>
      </c>
      <c r="W22" s="32">
        <v>-10.98</v>
      </c>
    </row>
    <row r="23" spans="1:23" s="78" customFormat="1" ht="9.75" customHeight="1">
      <c r="A23" s="19"/>
      <c r="B23" s="2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3" s="37" customFormat="1" ht="24.75" customHeight="1">
      <c r="A24" s="210" t="s">
        <v>30</v>
      </c>
      <c r="B24" s="77" t="s">
        <v>14</v>
      </c>
      <c r="C24" s="32">
        <v>0.79</v>
      </c>
      <c r="D24" s="32">
        <v>1.1</v>
      </c>
      <c r="E24" s="32">
        <v>-0.31</v>
      </c>
      <c r="F24" s="32">
        <v>0.28</v>
      </c>
      <c r="G24" s="32">
        <v>0.59</v>
      </c>
      <c r="H24" s="32">
        <v>-0.31</v>
      </c>
      <c r="I24" s="32">
        <v>1.75</v>
      </c>
      <c r="J24" s="32">
        <v>2.04</v>
      </c>
      <c r="K24" s="32">
        <v>-0.29</v>
      </c>
      <c r="L24" s="32">
        <v>0</v>
      </c>
      <c r="M24" s="32">
        <v>3.27</v>
      </c>
      <c r="N24" s="32">
        <v>-3.27</v>
      </c>
      <c r="O24" s="32">
        <v>90</v>
      </c>
      <c r="P24" s="32">
        <v>94.91</v>
      </c>
      <c r="Q24" s="32">
        <v>4.91</v>
      </c>
      <c r="R24" s="32">
        <v>97</v>
      </c>
      <c r="S24" s="32">
        <v>96.43</v>
      </c>
      <c r="T24" s="32">
        <v>-0.5699999999999932</v>
      </c>
      <c r="U24" s="32">
        <v>99</v>
      </c>
      <c r="V24" s="32">
        <v>96.95</v>
      </c>
      <c r="W24" s="32">
        <v>-2.05</v>
      </c>
    </row>
    <row r="25" spans="1:23" s="37" customFormat="1" ht="24.75" customHeight="1">
      <c r="A25" s="211"/>
      <c r="B25" s="77" t="s">
        <v>15</v>
      </c>
      <c r="C25" s="32">
        <v>1.31</v>
      </c>
      <c r="D25" s="32">
        <v>2.48</v>
      </c>
      <c r="E25" s="32">
        <v>-1.17</v>
      </c>
      <c r="F25" s="32">
        <v>0.37</v>
      </c>
      <c r="G25" s="32">
        <v>0.97</v>
      </c>
      <c r="H25" s="32">
        <v>-0.6</v>
      </c>
      <c r="I25" s="32">
        <v>1.75</v>
      </c>
      <c r="J25" s="32">
        <v>2.24</v>
      </c>
      <c r="K25" s="32">
        <v>-0.49</v>
      </c>
      <c r="L25" s="32">
        <v>0</v>
      </c>
      <c r="M25" s="32">
        <v>3.53</v>
      </c>
      <c r="N25" s="32">
        <v>-3.53</v>
      </c>
      <c r="O25" s="32">
        <v>90</v>
      </c>
      <c r="P25" s="32">
        <v>95.27</v>
      </c>
      <c r="Q25" s="32">
        <v>5.27</v>
      </c>
      <c r="R25" s="32">
        <v>97</v>
      </c>
      <c r="S25" s="32">
        <v>95.55</v>
      </c>
      <c r="T25" s="32">
        <v>-1.45</v>
      </c>
      <c r="U25" s="32">
        <v>99</v>
      </c>
      <c r="V25" s="32">
        <v>97.32</v>
      </c>
      <c r="W25" s="32">
        <v>-1.6800000000000068</v>
      </c>
    </row>
    <row r="26" spans="1:23" s="37" customFormat="1" ht="24.75" customHeight="1">
      <c r="A26" s="211"/>
      <c r="B26" s="77" t="s">
        <v>16</v>
      </c>
      <c r="C26" s="32">
        <v>11.22</v>
      </c>
      <c r="D26" s="32">
        <v>22.25</v>
      </c>
      <c r="E26" s="32">
        <v>-11.03</v>
      </c>
      <c r="F26" s="32">
        <v>5.52</v>
      </c>
      <c r="G26" s="32">
        <v>13.55</v>
      </c>
      <c r="H26" s="32">
        <v>-8.03</v>
      </c>
      <c r="I26" s="32">
        <v>1.75</v>
      </c>
      <c r="J26" s="32">
        <v>4.08</v>
      </c>
      <c r="K26" s="32">
        <v>-2.33</v>
      </c>
      <c r="L26" s="32">
        <v>0</v>
      </c>
      <c r="M26" s="32">
        <v>4.14</v>
      </c>
      <c r="N26" s="32">
        <v>-4.14</v>
      </c>
      <c r="O26" s="32">
        <v>90</v>
      </c>
      <c r="P26" s="32">
        <v>95.72</v>
      </c>
      <c r="Q26" s="32">
        <v>5.72</v>
      </c>
      <c r="R26" s="32">
        <v>97</v>
      </c>
      <c r="S26" s="32">
        <v>97.61</v>
      </c>
      <c r="T26" s="32">
        <v>0.6099999999999994</v>
      </c>
      <c r="U26" s="32">
        <v>99</v>
      </c>
      <c r="V26" s="32">
        <v>97.67</v>
      </c>
      <c r="W26" s="32">
        <v>-1.33</v>
      </c>
    </row>
    <row r="27" spans="1:23" s="37" customFormat="1" ht="24.75" customHeight="1">
      <c r="A27" s="211"/>
      <c r="B27" s="77" t="s">
        <v>17</v>
      </c>
      <c r="C27" s="32">
        <v>3.38</v>
      </c>
      <c r="D27" s="32">
        <v>6.51</v>
      </c>
      <c r="E27" s="32">
        <v>-3.13</v>
      </c>
      <c r="F27" s="32">
        <v>0.17</v>
      </c>
      <c r="G27" s="32">
        <v>0.35</v>
      </c>
      <c r="H27" s="32">
        <v>-0.18</v>
      </c>
      <c r="I27" s="32">
        <v>1.75</v>
      </c>
      <c r="J27" s="32">
        <v>1.03</v>
      </c>
      <c r="K27" s="32">
        <v>0.72</v>
      </c>
      <c r="L27" s="32">
        <v>0</v>
      </c>
      <c r="M27" s="32">
        <v>8.69</v>
      </c>
      <c r="N27" s="32">
        <v>-8.69</v>
      </c>
      <c r="O27" s="32">
        <v>90</v>
      </c>
      <c r="P27" s="32">
        <v>96.99</v>
      </c>
      <c r="Q27" s="32">
        <v>6.99</v>
      </c>
      <c r="R27" s="32">
        <v>97</v>
      </c>
      <c r="S27" s="32">
        <v>94.13</v>
      </c>
      <c r="T27" s="32">
        <v>-2.87</v>
      </c>
      <c r="U27" s="32">
        <v>99</v>
      </c>
      <c r="V27" s="32">
        <v>96.18</v>
      </c>
      <c r="W27" s="32">
        <v>-2.819999999999993</v>
      </c>
    </row>
    <row r="28" spans="1:23" s="37" customFormat="1" ht="24.75" customHeight="1">
      <c r="A28" s="211"/>
      <c r="B28" s="77" t="s">
        <v>18</v>
      </c>
      <c r="C28" s="32">
        <v>1.17</v>
      </c>
      <c r="D28" s="32">
        <v>1.86</v>
      </c>
      <c r="E28" s="32">
        <v>-0.69</v>
      </c>
      <c r="F28" s="32">
        <v>0.6</v>
      </c>
      <c r="G28" s="32">
        <v>0.92</v>
      </c>
      <c r="H28" s="32">
        <v>-0.32</v>
      </c>
      <c r="I28" s="32">
        <v>1.75</v>
      </c>
      <c r="J28" s="32">
        <v>0.39</v>
      </c>
      <c r="K28" s="32">
        <v>1.36</v>
      </c>
      <c r="L28" s="32">
        <v>0</v>
      </c>
      <c r="M28" s="32">
        <v>1.61</v>
      </c>
      <c r="N28" s="32">
        <v>-1.61</v>
      </c>
      <c r="O28" s="32">
        <v>90</v>
      </c>
      <c r="P28" s="32">
        <v>98.17</v>
      </c>
      <c r="Q28" s="32">
        <v>8.17</v>
      </c>
      <c r="R28" s="32">
        <v>97</v>
      </c>
      <c r="S28" s="32">
        <v>98.79</v>
      </c>
      <c r="T28" s="32">
        <v>1.7900000000000063</v>
      </c>
      <c r="U28" s="32">
        <v>99</v>
      </c>
      <c r="V28" s="32">
        <v>98.5</v>
      </c>
      <c r="W28" s="32">
        <v>-0.5</v>
      </c>
    </row>
    <row r="29" spans="1:23" s="37" customFormat="1" ht="24.75" customHeight="1">
      <c r="A29" s="211"/>
      <c r="B29" s="77" t="s">
        <v>19</v>
      </c>
      <c r="C29" s="32">
        <v>18.95</v>
      </c>
      <c r="D29" s="32">
        <v>35.72</v>
      </c>
      <c r="E29" s="32">
        <v>-16.77</v>
      </c>
      <c r="F29" s="32">
        <v>1.68</v>
      </c>
      <c r="G29" s="32">
        <v>5.29</v>
      </c>
      <c r="H29" s="32">
        <v>-3.61</v>
      </c>
      <c r="I29" s="32">
        <v>1.75</v>
      </c>
      <c r="J29" s="32">
        <v>2.8</v>
      </c>
      <c r="K29" s="32">
        <v>-1.05</v>
      </c>
      <c r="L29" s="32">
        <v>0</v>
      </c>
      <c r="M29" s="32">
        <v>6.13</v>
      </c>
      <c r="N29" s="32">
        <v>-6.13</v>
      </c>
      <c r="O29" s="32">
        <v>90</v>
      </c>
      <c r="P29" s="32">
        <v>95.36</v>
      </c>
      <c r="Q29" s="32">
        <v>5.36</v>
      </c>
      <c r="R29" s="32">
        <v>97</v>
      </c>
      <c r="S29" s="32">
        <v>94.94</v>
      </c>
      <c r="T29" s="32">
        <v>-2.06</v>
      </c>
      <c r="U29" s="32">
        <v>99</v>
      </c>
      <c r="V29" s="32">
        <v>95.85</v>
      </c>
      <c r="W29" s="32">
        <v>-3.1500000000000057</v>
      </c>
    </row>
    <row r="30" spans="1:23" s="37" customFormat="1" ht="24.75" customHeight="1">
      <c r="A30" s="211"/>
      <c r="B30" s="5" t="s">
        <v>20</v>
      </c>
      <c r="C30" s="32">
        <v>5.74</v>
      </c>
      <c r="D30" s="32">
        <v>10.68</v>
      </c>
      <c r="E30" s="32">
        <v>-4.94</v>
      </c>
      <c r="F30" s="32">
        <v>0.88</v>
      </c>
      <c r="G30" s="32">
        <v>1.61</v>
      </c>
      <c r="H30" s="32">
        <v>-0.73</v>
      </c>
      <c r="I30" s="32">
        <v>1.75</v>
      </c>
      <c r="J30" s="32">
        <v>3.68</v>
      </c>
      <c r="K30" s="32">
        <v>-1.93</v>
      </c>
      <c r="L30" s="32">
        <v>0</v>
      </c>
      <c r="M30" s="32">
        <v>4.79</v>
      </c>
      <c r="N30" s="32">
        <v>-4.79</v>
      </c>
      <c r="O30" s="32">
        <v>90</v>
      </c>
      <c r="P30" s="32">
        <v>93.4</v>
      </c>
      <c r="Q30" s="32">
        <v>3.4000000000000057</v>
      </c>
      <c r="R30" s="32">
        <v>97</v>
      </c>
      <c r="S30" s="32">
        <v>94.71</v>
      </c>
      <c r="T30" s="32">
        <v>-2.2900000000000063</v>
      </c>
      <c r="U30" s="32">
        <v>99</v>
      </c>
      <c r="V30" s="32">
        <v>90.96</v>
      </c>
      <c r="W30" s="32">
        <v>-8.039999999999992</v>
      </c>
    </row>
    <row r="31" spans="1:23" s="37" customFormat="1" ht="24.75" customHeight="1">
      <c r="A31" s="212"/>
      <c r="B31" s="5" t="s">
        <v>21</v>
      </c>
      <c r="C31" s="32">
        <v>2.8</v>
      </c>
      <c r="D31" s="32">
        <v>5.49</v>
      </c>
      <c r="E31" s="32">
        <v>-2.69</v>
      </c>
      <c r="F31" s="32">
        <v>0.46</v>
      </c>
      <c r="G31" s="32">
        <v>0.72</v>
      </c>
      <c r="H31" s="32">
        <v>-0.26</v>
      </c>
      <c r="I31" s="32">
        <v>1.75</v>
      </c>
      <c r="J31" s="32">
        <v>2.11</v>
      </c>
      <c r="K31" s="32">
        <v>-0.36</v>
      </c>
      <c r="L31" s="32">
        <v>0</v>
      </c>
      <c r="M31" s="32">
        <v>5.89</v>
      </c>
      <c r="N31" s="32">
        <v>-5.89</v>
      </c>
      <c r="O31" s="32">
        <v>90</v>
      </c>
      <c r="P31" s="32">
        <v>88.97</v>
      </c>
      <c r="Q31" s="32">
        <v>-1.03</v>
      </c>
      <c r="R31" s="32">
        <v>97</v>
      </c>
      <c r="S31" s="32">
        <v>94.82</v>
      </c>
      <c r="T31" s="32">
        <v>-2.180000000000007</v>
      </c>
      <c r="U31" s="32">
        <v>99</v>
      </c>
      <c r="V31" s="32">
        <v>96.28</v>
      </c>
      <c r="W31" s="32">
        <v>-2.72</v>
      </c>
    </row>
    <row r="32" spans="1:23" s="78" customFormat="1" ht="10.5" customHeight="1">
      <c r="A32" s="19"/>
      <c r="B32" s="20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3" s="37" customFormat="1" ht="24.75" customHeight="1">
      <c r="A33" s="210" t="s">
        <v>31</v>
      </c>
      <c r="B33" s="77" t="s">
        <v>22</v>
      </c>
      <c r="C33" s="32">
        <v>16.36</v>
      </c>
      <c r="D33" s="32">
        <v>30.48</v>
      </c>
      <c r="E33" s="32">
        <v>-14.12</v>
      </c>
      <c r="F33" s="32">
        <v>1.6</v>
      </c>
      <c r="G33" s="32">
        <v>3.98</v>
      </c>
      <c r="H33" s="32">
        <v>-2.38</v>
      </c>
      <c r="I33" s="32">
        <v>1.75</v>
      </c>
      <c r="J33" s="32">
        <v>2.35</v>
      </c>
      <c r="K33" s="32">
        <v>-0.6</v>
      </c>
      <c r="L33" s="32">
        <v>0</v>
      </c>
      <c r="M33" s="32">
        <v>7.4</v>
      </c>
      <c r="N33" s="32">
        <v>-7.4</v>
      </c>
      <c r="O33" s="32">
        <v>90</v>
      </c>
      <c r="P33" s="32">
        <v>88.96</v>
      </c>
      <c r="Q33" s="32">
        <v>-1.039999999999992</v>
      </c>
      <c r="R33" s="32">
        <v>97</v>
      </c>
      <c r="S33" s="32">
        <v>91.52</v>
      </c>
      <c r="T33" s="32">
        <v>-5.48</v>
      </c>
      <c r="U33" s="32">
        <v>99</v>
      </c>
      <c r="V33" s="32">
        <v>96.14</v>
      </c>
      <c r="W33" s="32">
        <v>-2.86</v>
      </c>
    </row>
    <row r="34" spans="1:23" s="37" customFormat="1" ht="24.75" customHeight="1">
      <c r="A34" s="211"/>
      <c r="B34" s="77" t="s">
        <v>23</v>
      </c>
      <c r="C34" s="32">
        <v>2.22</v>
      </c>
      <c r="D34" s="32">
        <v>4.39</v>
      </c>
      <c r="E34" s="32">
        <v>-2.17</v>
      </c>
      <c r="F34" s="32">
        <v>0.36</v>
      </c>
      <c r="G34" s="32">
        <v>0.89</v>
      </c>
      <c r="H34" s="32">
        <v>-0.53</v>
      </c>
      <c r="I34" s="32">
        <v>1.75</v>
      </c>
      <c r="J34" s="32">
        <v>0.59</v>
      </c>
      <c r="K34" s="32">
        <v>1.16</v>
      </c>
      <c r="L34" s="32">
        <v>0</v>
      </c>
      <c r="M34" s="32">
        <v>7.05</v>
      </c>
      <c r="N34" s="32">
        <v>-7.05</v>
      </c>
      <c r="O34" s="32">
        <v>90</v>
      </c>
      <c r="P34" s="32">
        <v>96.14</v>
      </c>
      <c r="Q34" s="32">
        <v>6.14</v>
      </c>
      <c r="R34" s="32">
        <v>97</v>
      </c>
      <c r="S34" s="32">
        <v>96.68</v>
      </c>
      <c r="T34" s="32">
        <v>-0.3199999999999932</v>
      </c>
      <c r="U34" s="32">
        <v>99</v>
      </c>
      <c r="V34" s="32">
        <v>96.88</v>
      </c>
      <c r="W34" s="32">
        <v>-2.12</v>
      </c>
    </row>
    <row r="35" spans="1:23" s="37" customFormat="1" ht="24.75" customHeight="1">
      <c r="A35" s="211"/>
      <c r="B35" s="77" t="s">
        <v>24</v>
      </c>
      <c r="C35" s="32">
        <v>15.67</v>
      </c>
      <c r="D35" s="32">
        <v>30.32</v>
      </c>
      <c r="E35" s="32">
        <v>-14.65</v>
      </c>
      <c r="F35" s="32">
        <v>2.58</v>
      </c>
      <c r="G35" s="32">
        <v>5.17</v>
      </c>
      <c r="H35" s="32">
        <v>-2.59</v>
      </c>
      <c r="I35" s="32">
        <v>1.75</v>
      </c>
      <c r="J35" s="32">
        <v>2.73</v>
      </c>
      <c r="K35" s="32">
        <v>-0.98</v>
      </c>
      <c r="L35" s="32">
        <v>0</v>
      </c>
      <c r="M35" s="32">
        <v>7.22</v>
      </c>
      <c r="N35" s="32">
        <v>-7.22</v>
      </c>
      <c r="O35" s="32">
        <v>90</v>
      </c>
      <c r="P35" s="32">
        <v>91.53</v>
      </c>
      <c r="Q35" s="32">
        <v>1.53</v>
      </c>
      <c r="R35" s="32">
        <v>97</v>
      </c>
      <c r="S35" s="32">
        <v>93.35</v>
      </c>
      <c r="T35" s="32">
        <v>-3.6500000000000057</v>
      </c>
      <c r="U35" s="32">
        <v>99</v>
      </c>
      <c r="V35" s="32">
        <v>92.99</v>
      </c>
      <c r="W35" s="32">
        <v>-6.01</v>
      </c>
    </row>
    <row r="36" spans="1:23" s="37" customFormat="1" ht="24.75" customHeight="1">
      <c r="A36" s="211"/>
      <c r="B36" s="77" t="s">
        <v>25</v>
      </c>
      <c r="C36" s="32">
        <v>1.79</v>
      </c>
      <c r="D36" s="32">
        <v>2.8</v>
      </c>
      <c r="E36" s="32">
        <v>-1.01</v>
      </c>
      <c r="F36" s="32">
        <v>0.53</v>
      </c>
      <c r="G36" s="32">
        <v>1.21</v>
      </c>
      <c r="H36" s="32">
        <v>-0.68</v>
      </c>
      <c r="I36" s="32">
        <v>1.75</v>
      </c>
      <c r="J36" s="32">
        <v>0.42</v>
      </c>
      <c r="K36" s="32">
        <v>1.33</v>
      </c>
      <c r="L36" s="32">
        <v>0</v>
      </c>
      <c r="M36" s="32">
        <v>1.07</v>
      </c>
      <c r="N36" s="32">
        <v>-1.07</v>
      </c>
      <c r="O36" s="32">
        <v>90</v>
      </c>
      <c r="P36" s="32">
        <v>97.02</v>
      </c>
      <c r="Q36" s="32">
        <v>7.02</v>
      </c>
      <c r="R36" s="32">
        <v>97</v>
      </c>
      <c r="S36" s="32">
        <v>98.08</v>
      </c>
      <c r="T36" s="32">
        <v>1.08</v>
      </c>
      <c r="U36" s="32">
        <v>99</v>
      </c>
      <c r="V36" s="32">
        <v>98.84</v>
      </c>
      <c r="W36" s="32">
        <v>-0.1599999999999966</v>
      </c>
    </row>
    <row r="37" spans="1:23" s="37" customFormat="1" ht="24.75" customHeight="1">
      <c r="A37" s="212"/>
      <c r="B37" s="77" t="s">
        <v>26</v>
      </c>
      <c r="C37" s="32">
        <v>1.42</v>
      </c>
      <c r="D37" s="32">
        <v>1.99</v>
      </c>
      <c r="E37" s="32">
        <v>-0.57</v>
      </c>
      <c r="F37" s="32">
        <v>0.94</v>
      </c>
      <c r="G37" s="32">
        <v>3.01</v>
      </c>
      <c r="H37" s="32">
        <v>-2.07</v>
      </c>
      <c r="I37" s="32">
        <v>1.75</v>
      </c>
      <c r="J37" s="32">
        <v>0.49</v>
      </c>
      <c r="K37" s="32">
        <v>1.26</v>
      </c>
      <c r="L37" s="32">
        <v>0</v>
      </c>
      <c r="M37" s="32">
        <v>1.67</v>
      </c>
      <c r="N37" s="32">
        <v>-1.67</v>
      </c>
      <c r="O37" s="32">
        <v>90</v>
      </c>
      <c r="P37" s="32">
        <v>96.81</v>
      </c>
      <c r="Q37" s="32">
        <v>6.81</v>
      </c>
      <c r="R37" s="32">
        <v>97</v>
      </c>
      <c r="S37" s="32">
        <v>97.98</v>
      </c>
      <c r="T37" s="32">
        <v>0.980000000000004</v>
      </c>
      <c r="U37" s="32">
        <v>99</v>
      </c>
      <c r="V37" s="32">
        <v>99.06</v>
      </c>
      <c r="W37" s="32">
        <v>0.060000000000002274</v>
      </c>
    </row>
    <row r="38" spans="1:23" s="78" customFormat="1" ht="10.5" customHeight="1">
      <c r="A38" s="20"/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3" s="37" customFormat="1" ht="24.75" customHeight="1">
      <c r="A39" s="213" t="s">
        <v>1</v>
      </c>
      <c r="B39" s="214"/>
      <c r="C39" s="36">
        <v>252.19</v>
      </c>
      <c r="D39" s="36">
        <v>468.93</v>
      </c>
      <c r="E39" s="36">
        <v>-216.74</v>
      </c>
      <c r="F39" s="36">
        <v>40.83</v>
      </c>
      <c r="G39" s="36">
        <v>103.42</v>
      </c>
      <c r="H39" s="36">
        <v>-62.59</v>
      </c>
      <c r="I39" s="36">
        <v>1.75</v>
      </c>
      <c r="J39" s="36">
        <v>3.49</v>
      </c>
      <c r="K39" s="36">
        <v>-1.74</v>
      </c>
      <c r="L39" s="36">
        <v>0</v>
      </c>
      <c r="M39" s="36">
        <v>1.72</v>
      </c>
      <c r="N39" s="36">
        <v>-1.72</v>
      </c>
      <c r="O39" s="36">
        <v>90</v>
      </c>
      <c r="P39" s="36">
        <v>92.15</v>
      </c>
      <c r="Q39" s="36">
        <v>2.1500000000000057</v>
      </c>
      <c r="R39" s="36">
        <v>97</v>
      </c>
      <c r="S39" s="36">
        <v>94.01</v>
      </c>
      <c r="T39" s="36">
        <v>-2.989999999999995</v>
      </c>
      <c r="U39" s="36">
        <v>99</v>
      </c>
      <c r="V39" s="36">
        <v>94.69</v>
      </c>
      <c r="W39" s="36">
        <v>-4.31</v>
      </c>
    </row>
    <row r="40" spans="1:23" s="37" customFormat="1" ht="24.75" customHeight="1">
      <c r="A40" s="38"/>
      <c r="B40" s="38"/>
      <c r="C40" s="39"/>
      <c r="D40" s="39"/>
      <c r="E40" s="39"/>
      <c r="F40" s="39"/>
      <c r="G40" s="39"/>
      <c r="H40" s="39"/>
      <c r="I40" s="39"/>
      <c r="J40" s="36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s="37" customFormat="1" ht="24.75" customHeight="1">
      <c r="A41" s="38"/>
      <c r="B41" s="38"/>
      <c r="C41" s="39"/>
      <c r="D41" s="39"/>
      <c r="E41" s="39"/>
      <c r="F41" s="39"/>
      <c r="G41" s="39"/>
      <c r="H41" s="39"/>
      <c r="I41" s="39"/>
      <c r="J41" s="36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="37" customFormat="1" ht="18" customHeight="1"/>
    <row r="43" s="37" customFormat="1" ht="18" customHeight="1"/>
    <row r="44" s="37" customFormat="1" ht="18" customHeight="1"/>
    <row r="45" s="37" customFormat="1" ht="18" customHeight="1"/>
    <row r="46" s="37" customFormat="1" ht="18" customHeight="1"/>
    <row r="47" s="37" customFormat="1" ht="18" customHeight="1"/>
    <row r="48" s="37" customFormat="1" ht="18" customHeight="1"/>
    <row r="49" s="37" customFormat="1" ht="18" customHeight="1"/>
    <row r="50" s="37" customFormat="1" ht="18" customHeight="1"/>
    <row r="51" s="37" customFormat="1" ht="18" customHeight="1"/>
    <row r="52" s="37" customFormat="1" ht="18" customHeight="1"/>
    <row r="53" s="37" customFormat="1" ht="18" customHeight="1"/>
    <row r="54" s="37" customFormat="1" ht="18" customHeight="1"/>
    <row r="55" s="37" customFormat="1" ht="18" customHeight="1"/>
    <row r="56" s="37" customFormat="1" ht="18" customHeight="1"/>
    <row r="57" s="37" customFormat="1" ht="18" customHeight="1"/>
    <row r="58" s="37" customFormat="1" ht="18" customHeight="1"/>
    <row r="59" s="37" customFormat="1" ht="18" customHeight="1"/>
    <row r="60" s="37" customFormat="1" ht="18" customHeight="1"/>
    <row r="61" s="37" customFormat="1" ht="18" customHeight="1"/>
    <row r="62" s="37" customFormat="1" ht="18" customHeight="1"/>
    <row r="63" s="37" customFormat="1" ht="18" customHeight="1"/>
    <row r="64" s="37" customFormat="1" ht="18" customHeight="1"/>
    <row r="65" s="37" customFormat="1" ht="18" customHeight="1"/>
    <row r="66" s="37" customFormat="1" ht="18" customHeight="1"/>
    <row r="67" s="37" customFormat="1" ht="18" customHeight="1"/>
    <row r="68" s="37" customFormat="1" ht="18" customHeight="1"/>
    <row r="69" s="37" customFormat="1" ht="18" customHeight="1"/>
    <row r="70" s="37" customFormat="1" ht="18" customHeight="1"/>
    <row r="71" s="37" customFormat="1" ht="18" customHeight="1"/>
    <row r="72" s="37" customFormat="1" ht="18" customHeight="1"/>
    <row r="73" s="37" customFormat="1" ht="18" customHeight="1"/>
    <row r="74" s="37" customFormat="1" ht="18" customHeight="1"/>
    <row r="75" s="37" customFormat="1" ht="18" customHeight="1"/>
    <row r="76" s="37" customFormat="1" ht="18" customHeight="1"/>
    <row r="77" s="37" customFormat="1" ht="18" customHeight="1"/>
    <row r="78" s="37" customFormat="1" ht="18" customHeight="1"/>
    <row r="79" s="37" customFormat="1" ht="18" customHeight="1"/>
    <row r="80" s="37" customFormat="1" ht="18" customHeight="1"/>
    <row r="81" s="37" customFormat="1" ht="18" customHeight="1"/>
    <row r="82" s="37" customFormat="1" ht="18" customHeight="1"/>
    <row r="83" s="37" customFormat="1" ht="18" customHeight="1"/>
    <row r="84" s="37" customFormat="1" ht="18" customHeight="1"/>
    <row r="85" s="37" customFormat="1" ht="18" customHeight="1"/>
    <row r="86" s="37" customFormat="1" ht="18" customHeight="1"/>
    <row r="87" s="37" customFormat="1" ht="18" customHeight="1"/>
    <row r="88" s="37" customFormat="1" ht="18" customHeight="1"/>
    <row r="89" s="37" customFormat="1" ht="18" customHeight="1"/>
    <row r="90" s="37" customFormat="1" ht="18" customHeight="1"/>
    <row r="91" s="37" customFormat="1" ht="18" customHeight="1"/>
    <row r="92" s="37" customFormat="1" ht="18" customHeight="1"/>
    <row r="93" s="37" customFormat="1" ht="18" customHeight="1"/>
    <row r="94" s="37" customFormat="1" ht="18" customHeight="1"/>
    <row r="95" s="37" customFormat="1" ht="18" customHeight="1"/>
    <row r="96" s="37" customFormat="1" ht="18" customHeight="1"/>
    <row r="97" s="37" customFormat="1" ht="18" customHeight="1"/>
    <row r="98" s="37" customFormat="1" ht="18" customHeight="1"/>
    <row r="99" s="37" customFormat="1" ht="18" customHeight="1"/>
    <row r="100" s="37" customFormat="1" ht="18" customHeight="1"/>
    <row r="101" s="37" customFormat="1" ht="18" customHeight="1"/>
    <row r="102" s="37" customFormat="1" ht="18" customHeight="1"/>
    <row r="103" s="37" customFormat="1" ht="18" customHeight="1"/>
    <row r="104" s="37" customFormat="1" ht="18" customHeight="1"/>
    <row r="105" s="37" customFormat="1" ht="18" customHeight="1"/>
    <row r="106" s="37" customFormat="1" ht="18" customHeight="1"/>
    <row r="107" s="37" customFormat="1" ht="18" customHeight="1"/>
    <row r="108" s="37" customFormat="1" ht="18" customHeight="1"/>
    <row r="109" s="37" customFormat="1" ht="18" customHeight="1"/>
    <row r="110" s="37" customFormat="1" ht="18" customHeight="1"/>
    <row r="111" s="37" customFormat="1" ht="18" customHeight="1"/>
    <row r="112" s="37" customFormat="1" ht="18" customHeight="1"/>
    <row r="113" s="37" customFormat="1" ht="18" customHeight="1"/>
    <row r="114" s="37" customFormat="1" ht="18" customHeight="1"/>
    <row r="115" s="37" customFormat="1" ht="18" customHeight="1"/>
    <row r="116" s="37" customFormat="1" ht="18" customHeight="1"/>
    <row r="117" s="37" customFormat="1" ht="18" customHeight="1"/>
    <row r="118" s="37" customFormat="1" ht="18" customHeight="1"/>
    <row r="119" s="37" customFormat="1" ht="18" customHeight="1"/>
    <row r="120" s="37" customFormat="1" ht="18" customHeight="1"/>
    <row r="121" s="37" customFormat="1" ht="18" customHeight="1"/>
    <row r="122" s="37" customFormat="1" ht="18" customHeight="1"/>
    <row r="123" s="37" customFormat="1" ht="18" customHeight="1"/>
    <row r="124" s="37" customFormat="1" ht="18" customHeight="1"/>
    <row r="125" s="37" customFormat="1" ht="18" customHeight="1"/>
    <row r="126" s="37" customFormat="1" ht="18" customHeight="1"/>
    <row r="127" s="37" customFormat="1" ht="18" customHeight="1"/>
    <row r="128" s="37" customFormat="1" ht="18" customHeight="1"/>
    <row r="129" s="37" customFormat="1" ht="18" customHeight="1"/>
    <row r="130" s="37" customFormat="1" ht="18" customHeight="1"/>
    <row r="131" s="37" customFormat="1" ht="18" customHeight="1"/>
    <row r="132" s="37" customFormat="1" ht="18" customHeight="1"/>
    <row r="133" s="37" customFormat="1" ht="18" customHeight="1"/>
    <row r="134" s="37" customFormat="1" ht="18" customHeight="1"/>
    <row r="135" s="37" customFormat="1" ht="18" customHeight="1"/>
    <row r="136" s="37" customFormat="1" ht="18" customHeight="1"/>
    <row r="137" s="37" customFormat="1" ht="18" customHeight="1"/>
    <row r="138" s="37" customFormat="1" ht="18" customHeight="1"/>
    <row r="139" s="37" customFormat="1" ht="18" customHeight="1"/>
    <row r="140" s="37" customFormat="1" ht="18" customHeight="1"/>
    <row r="141" s="37" customFormat="1" ht="18" customHeight="1"/>
    <row r="142" s="37" customFormat="1" ht="18" customHeight="1"/>
    <row r="143" s="37" customFormat="1" ht="18" customHeight="1"/>
    <row r="144" s="37" customFormat="1" ht="18" customHeight="1"/>
    <row r="145" s="37" customFormat="1" ht="18" customHeight="1"/>
    <row r="146" s="37" customFormat="1" ht="18" customHeight="1"/>
    <row r="147" s="37" customFormat="1" ht="18" customHeight="1"/>
    <row r="148" s="37" customFormat="1" ht="18" customHeight="1"/>
    <row r="149" s="37" customFormat="1" ht="18" customHeight="1"/>
    <row r="150" s="37" customFormat="1" ht="18" customHeight="1"/>
    <row r="151" s="37" customFormat="1" ht="18" customHeight="1"/>
    <row r="152" s="37" customFormat="1" ht="18" customHeight="1"/>
    <row r="153" s="37" customFormat="1" ht="18" customHeight="1"/>
    <row r="154" s="37" customFormat="1" ht="18" customHeight="1"/>
    <row r="155" s="37" customFormat="1" ht="18" customHeight="1"/>
    <row r="156" s="37" customFormat="1" ht="18" customHeight="1"/>
    <row r="157" s="37" customFormat="1" ht="18" customHeight="1"/>
    <row r="158" s="37" customFormat="1" ht="18" customHeight="1"/>
  </sheetData>
  <sheetProtection/>
  <mergeCells count="19">
    <mergeCell ref="A1:W1"/>
    <mergeCell ref="A2:W2"/>
    <mergeCell ref="A3:W3"/>
    <mergeCell ref="A5:A7"/>
    <mergeCell ref="B5:B7"/>
    <mergeCell ref="A19:A22"/>
    <mergeCell ref="A24:A31"/>
    <mergeCell ref="A33:A37"/>
    <mergeCell ref="A39:B39"/>
    <mergeCell ref="A9:A17"/>
    <mergeCell ref="L6:N6"/>
    <mergeCell ref="O6:Q6"/>
    <mergeCell ref="R6:T6"/>
    <mergeCell ref="I6:K6"/>
    <mergeCell ref="C5:N5"/>
    <mergeCell ref="O5:W5"/>
    <mergeCell ref="C6:E6"/>
    <mergeCell ref="F6:H6"/>
    <mergeCell ref="U6:W6"/>
  </mergeCells>
  <printOptions/>
  <pageMargins left="0.25" right="0.25" top="0.5" bottom="0.5" header="0.25" footer="0.2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SheetLayoutView="100" zoomScalePageLayoutView="0" workbookViewId="0" topLeftCell="C2">
      <selection activeCell="E10" sqref="E10"/>
    </sheetView>
  </sheetViews>
  <sheetFormatPr defaultColWidth="9.140625" defaultRowHeight="12.75"/>
  <cols>
    <col min="2" max="2" width="28.28125" style="0" customWidth="1"/>
    <col min="3" max="3" width="17.140625" style="0" customWidth="1"/>
    <col min="4" max="4" width="16.140625" style="0" customWidth="1"/>
    <col min="5" max="5" width="20.8515625" style="0" customWidth="1"/>
    <col min="6" max="6" width="19.140625" style="0" customWidth="1"/>
    <col min="7" max="7" width="25.00390625" style="0" customWidth="1"/>
  </cols>
  <sheetData>
    <row r="2" spans="7:8" ht="15.75">
      <c r="G2" s="79"/>
      <c r="H2" s="79" t="s">
        <v>146</v>
      </c>
    </row>
    <row r="3" spans="2:7" ht="18">
      <c r="B3" s="221" t="s">
        <v>181</v>
      </c>
      <c r="C3" s="221"/>
      <c r="D3" s="221"/>
      <c r="E3" s="221"/>
      <c r="F3" s="221"/>
      <c r="G3" s="221"/>
    </row>
    <row r="4" spans="3:7" ht="18">
      <c r="C4" s="80"/>
      <c r="D4" s="80"/>
      <c r="E4" s="81"/>
      <c r="F4" s="81"/>
      <c r="G4" s="81"/>
    </row>
    <row r="5" spans="1:8" ht="70.5" customHeight="1">
      <c r="A5" s="82" t="s">
        <v>27</v>
      </c>
      <c r="B5" s="83" t="s">
        <v>147</v>
      </c>
      <c r="C5" s="84" t="s">
        <v>148</v>
      </c>
      <c r="D5" s="84" t="s">
        <v>182</v>
      </c>
      <c r="E5" s="84" t="s">
        <v>189</v>
      </c>
      <c r="F5" s="84" t="s">
        <v>149</v>
      </c>
      <c r="G5" s="84" t="s">
        <v>190</v>
      </c>
      <c r="H5" s="85" t="s">
        <v>150</v>
      </c>
    </row>
    <row r="6" spans="1:8" ht="17.25" customHeight="1">
      <c r="A6" s="83" t="s">
        <v>151</v>
      </c>
      <c r="B6" s="83" t="s">
        <v>152</v>
      </c>
      <c r="C6" s="83" t="s">
        <v>153</v>
      </c>
      <c r="D6" s="83" t="s">
        <v>183</v>
      </c>
      <c r="E6" s="83" t="s">
        <v>154</v>
      </c>
      <c r="F6" s="83" t="s">
        <v>155</v>
      </c>
      <c r="G6" s="83" t="s">
        <v>156</v>
      </c>
      <c r="H6" s="86" t="s">
        <v>157</v>
      </c>
    </row>
    <row r="7" spans="1:8" ht="15">
      <c r="A7" s="222" t="s">
        <v>28</v>
      </c>
      <c r="B7" s="87" t="s">
        <v>2</v>
      </c>
      <c r="C7" s="50">
        <v>49</v>
      </c>
      <c r="D7" s="50">
        <v>36.75</v>
      </c>
      <c r="E7" s="50">
        <v>22.66</v>
      </c>
      <c r="F7" s="50">
        <v>46.24</v>
      </c>
      <c r="G7" s="50">
        <v>61.66</v>
      </c>
      <c r="H7" s="100">
        <v>21</v>
      </c>
    </row>
    <row r="8" spans="1:8" ht="15">
      <c r="A8" s="223"/>
      <c r="B8" s="87" t="s">
        <v>3</v>
      </c>
      <c r="C8" s="50">
        <v>414</v>
      </c>
      <c r="D8" s="50">
        <v>310.5</v>
      </c>
      <c r="E8" s="50">
        <v>208</v>
      </c>
      <c r="F8" s="50">
        <v>50.24</v>
      </c>
      <c r="G8" s="50">
        <v>66.99</v>
      </c>
      <c r="H8" s="100">
        <v>11</v>
      </c>
    </row>
    <row r="9" spans="1:8" ht="15">
      <c r="A9" s="223"/>
      <c r="B9" s="51" t="s">
        <v>4</v>
      </c>
      <c r="C9" s="50">
        <v>406</v>
      </c>
      <c r="D9" s="50">
        <v>304.5</v>
      </c>
      <c r="E9" s="50">
        <v>182.71</v>
      </c>
      <c r="F9" s="50">
        <v>45</v>
      </c>
      <c r="G9" s="50">
        <v>60</v>
      </c>
      <c r="H9" s="100">
        <v>23</v>
      </c>
    </row>
    <row r="10" spans="1:8" ht="15">
      <c r="A10" s="223"/>
      <c r="B10" s="87" t="s">
        <v>5</v>
      </c>
      <c r="C10" s="50">
        <v>225</v>
      </c>
      <c r="D10" s="50">
        <v>168.75</v>
      </c>
      <c r="E10" s="50">
        <v>109.42</v>
      </c>
      <c r="F10" s="50">
        <v>48.63</v>
      </c>
      <c r="G10" s="50">
        <v>64.84</v>
      </c>
      <c r="H10" s="100">
        <v>15</v>
      </c>
    </row>
    <row r="11" spans="1:8" ht="15">
      <c r="A11" s="223"/>
      <c r="B11" s="87" t="s">
        <v>45</v>
      </c>
      <c r="C11" s="50">
        <v>252</v>
      </c>
      <c r="D11" s="50">
        <v>189</v>
      </c>
      <c r="E11" s="50">
        <v>112.41</v>
      </c>
      <c r="F11" s="50">
        <v>44.61</v>
      </c>
      <c r="G11" s="50">
        <v>59.48</v>
      </c>
      <c r="H11" s="100">
        <v>25</v>
      </c>
    </row>
    <row r="12" spans="1:8" ht="15">
      <c r="A12" s="223"/>
      <c r="B12" s="51" t="s">
        <v>41</v>
      </c>
      <c r="C12" s="50">
        <v>91</v>
      </c>
      <c r="D12" s="50">
        <v>68.25</v>
      </c>
      <c r="E12" s="50">
        <v>67.56</v>
      </c>
      <c r="F12" s="50">
        <v>74.24</v>
      </c>
      <c r="G12" s="50">
        <v>98.99</v>
      </c>
      <c r="H12" s="100">
        <v>1</v>
      </c>
    </row>
    <row r="13" spans="1:8" ht="15">
      <c r="A13" s="223"/>
      <c r="B13" s="51" t="s">
        <v>7</v>
      </c>
      <c r="C13" s="50">
        <v>204</v>
      </c>
      <c r="D13" s="50">
        <v>153</v>
      </c>
      <c r="E13" s="50">
        <v>108.46</v>
      </c>
      <c r="F13" s="50">
        <v>53.17</v>
      </c>
      <c r="G13" s="50">
        <v>70.89</v>
      </c>
      <c r="H13" s="100">
        <v>3</v>
      </c>
    </row>
    <row r="14" spans="1:8" ht="15">
      <c r="A14" s="223"/>
      <c r="B14" s="87" t="s">
        <v>8</v>
      </c>
      <c r="C14" s="50">
        <v>722</v>
      </c>
      <c r="D14" s="50">
        <v>541.5</v>
      </c>
      <c r="E14" s="50">
        <v>333.07</v>
      </c>
      <c r="F14" s="50">
        <v>46.13</v>
      </c>
      <c r="G14" s="50">
        <v>61.51</v>
      </c>
      <c r="H14" s="100">
        <v>22</v>
      </c>
    </row>
    <row r="15" spans="1:8" ht="15">
      <c r="A15" s="223"/>
      <c r="B15" s="87" t="s">
        <v>9</v>
      </c>
      <c r="C15" s="50">
        <v>453</v>
      </c>
      <c r="D15" s="50">
        <v>339.75</v>
      </c>
      <c r="E15" s="50">
        <v>200.11</v>
      </c>
      <c r="F15" s="50">
        <v>44.17</v>
      </c>
      <c r="G15" s="50">
        <v>58.9</v>
      </c>
      <c r="H15" s="100">
        <v>26</v>
      </c>
    </row>
    <row r="16" spans="2:8" s="88" customFormat="1" ht="7.5" customHeight="1">
      <c r="B16" s="89"/>
      <c r="C16" s="90"/>
      <c r="D16" s="90"/>
      <c r="E16" s="90"/>
      <c r="F16" s="90"/>
      <c r="G16" s="90"/>
      <c r="H16" s="101"/>
    </row>
    <row r="17" spans="1:8" ht="15">
      <c r="A17" s="219" t="s">
        <v>29</v>
      </c>
      <c r="B17" s="87" t="s">
        <v>10</v>
      </c>
      <c r="C17" s="50">
        <v>209</v>
      </c>
      <c r="D17" s="50">
        <v>156.75</v>
      </c>
      <c r="E17" s="50">
        <v>100.9</v>
      </c>
      <c r="F17" s="50">
        <v>48.28</v>
      </c>
      <c r="G17" s="50">
        <v>64.37</v>
      </c>
      <c r="H17" s="100">
        <v>17</v>
      </c>
    </row>
    <row r="18" spans="1:8" ht="15">
      <c r="A18" s="219"/>
      <c r="B18" s="87" t="s">
        <v>11</v>
      </c>
      <c r="C18" s="50">
        <v>542</v>
      </c>
      <c r="D18" s="50">
        <v>406.5</v>
      </c>
      <c r="E18" s="50">
        <v>279.76</v>
      </c>
      <c r="F18" s="50">
        <v>51.62</v>
      </c>
      <c r="G18" s="50">
        <v>68.82</v>
      </c>
      <c r="H18" s="100">
        <v>6</v>
      </c>
    </row>
    <row r="19" spans="1:8" ht="15">
      <c r="A19" s="219"/>
      <c r="B19" s="51" t="s">
        <v>12</v>
      </c>
      <c r="C19" s="50">
        <v>423</v>
      </c>
      <c r="D19" s="50">
        <v>317.25</v>
      </c>
      <c r="E19" s="50">
        <v>220.45</v>
      </c>
      <c r="F19" s="50">
        <v>52.12</v>
      </c>
      <c r="G19" s="50">
        <v>69.49</v>
      </c>
      <c r="H19" s="100">
        <v>5</v>
      </c>
    </row>
    <row r="20" spans="1:8" ht="15">
      <c r="A20" s="219"/>
      <c r="B20" s="87" t="s">
        <v>13</v>
      </c>
      <c r="C20" s="50">
        <v>1063</v>
      </c>
      <c r="D20" s="50">
        <v>797.25</v>
      </c>
      <c r="E20" s="50">
        <v>516.97</v>
      </c>
      <c r="F20" s="50">
        <v>48.63</v>
      </c>
      <c r="G20" s="50">
        <v>64.84</v>
      </c>
      <c r="H20" s="100">
        <v>15</v>
      </c>
    </row>
    <row r="21" spans="2:8" s="88" customFormat="1" ht="7.5" customHeight="1">
      <c r="B21" s="89"/>
      <c r="C21" s="90"/>
      <c r="D21" s="90"/>
      <c r="E21" s="90"/>
      <c r="F21" s="90"/>
      <c r="G21" s="90"/>
      <c r="H21" s="101"/>
    </row>
    <row r="22" spans="1:8" ht="15">
      <c r="A22" s="219" t="s">
        <v>30</v>
      </c>
      <c r="B22" s="87" t="s">
        <v>14</v>
      </c>
      <c r="C22" s="50">
        <v>481</v>
      </c>
      <c r="D22" s="50">
        <v>360.75</v>
      </c>
      <c r="E22" s="50">
        <v>222.67</v>
      </c>
      <c r="F22" s="50">
        <v>46.29</v>
      </c>
      <c r="G22" s="50">
        <v>61.72</v>
      </c>
      <c r="H22" s="100">
        <v>20</v>
      </c>
    </row>
    <row r="23" spans="1:8" ht="15">
      <c r="A23" s="219"/>
      <c r="B23" s="87" t="s">
        <v>15</v>
      </c>
      <c r="C23" s="50">
        <v>247</v>
      </c>
      <c r="D23" s="50">
        <v>185.25</v>
      </c>
      <c r="E23" s="50">
        <v>121.78</v>
      </c>
      <c r="F23" s="50">
        <v>49.3</v>
      </c>
      <c r="G23" s="50">
        <v>65.74</v>
      </c>
      <c r="H23" s="100">
        <v>13</v>
      </c>
    </row>
    <row r="24" spans="1:8" ht="15">
      <c r="A24" s="219"/>
      <c r="B24" s="87" t="s">
        <v>16</v>
      </c>
      <c r="C24" s="50">
        <v>320</v>
      </c>
      <c r="D24" s="50">
        <v>240</v>
      </c>
      <c r="E24" s="50">
        <v>188.66</v>
      </c>
      <c r="F24" s="50">
        <v>58.96</v>
      </c>
      <c r="G24" s="50">
        <v>78.61</v>
      </c>
      <c r="H24" s="100">
        <v>2</v>
      </c>
    </row>
    <row r="25" spans="1:8" ht="15">
      <c r="A25" s="219"/>
      <c r="B25" s="87" t="s">
        <v>17</v>
      </c>
      <c r="C25" s="50">
        <v>681</v>
      </c>
      <c r="D25" s="50">
        <v>510.75</v>
      </c>
      <c r="E25" s="50">
        <v>317.51</v>
      </c>
      <c r="F25" s="50">
        <v>46.62</v>
      </c>
      <c r="G25" s="50">
        <v>62.17</v>
      </c>
      <c r="H25" s="100">
        <v>19</v>
      </c>
    </row>
    <row r="26" spans="1:8" ht="15">
      <c r="A26" s="219"/>
      <c r="B26" s="87" t="s">
        <v>18</v>
      </c>
      <c r="C26" s="50">
        <v>734</v>
      </c>
      <c r="D26" s="50">
        <v>550.5</v>
      </c>
      <c r="E26" s="50">
        <v>374.77</v>
      </c>
      <c r="F26" s="50">
        <v>51.06</v>
      </c>
      <c r="G26" s="50">
        <v>68.08</v>
      </c>
      <c r="H26" s="100">
        <v>7</v>
      </c>
    </row>
    <row r="27" spans="1:8" ht="15">
      <c r="A27" s="219"/>
      <c r="B27" s="87" t="s">
        <v>19</v>
      </c>
      <c r="C27" s="50">
        <v>1195</v>
      </c>
      <c r="D27" s="50">
        <v>896.25</v>
      </c>
      <c r="E27" s="50">
        <v>606.02</v>
      </c>
      <c r="F27" s="50">
        <v>50.71</v>
      </c>
      <c r="G27" s="50">
        <v>67.62</v>
      </c>
      <c r="H27" s="100">
        <v>9</v>
      </c>
    </row>
    <row r="28" spans="1:8" ht="15">
      <c r="A28" s="219"/>
      <c r="B28" s="51" t="s">
        <v>20</v>
      </c>
      <c r="C28" s="50">
        <v>431</v>
      </c>
      <c r="D28" s="50">
        <v>323.25</v>
      </c>
      <c r="E28" s="50">
        <v>216.87</v>
      </c>
      <c r="F28" s="50">
        <v>50.32</v>
      </c>
      <c r="G28" s="50">
        <v>67.09</v>
      </c>
      <c r="H28" s="100">
        <v>10</v>
      </c>
    </row>
    <row r="29" spans="1:8" ht="15">
      <c r="A29" s="219"/>
      <c r="B29" s="51" t="s">
        <v>21</v>
      </c>
      <c r="C29" s="50">
        <v>195</v>
      </c>
      <c r="D29" s="50">
        <v>146.25</v>
      </c>
      <c r="E29" s="50">
        <v>95.84</v>
      </c>
      <c r="F29" s="50">
        <v>49.15</v>
      </c>
      <c r="G29" s="50">
        <v>65.53</v>
      </c>
      <c r="H29" s="100">
        <v>14</v>
      </c>
    </row>
    <row r="30" spans="2:8" s="88" customFormat="1" ht="7.5" customHeight="1">
      <c r="B30" s="89"/>
      <c r="C30" s="90"/>
      <c r="D30" s="90"/>
      <c r="E30" s="90"/>
      <c r="F30" s="90"/>
      <c r="G30" s="90"/>
      <c r="H30" s="101"/>
    </row>
    <row r="31" spans="1:8" ht="15">
      <c r="A31" s="219" t="s">
        <v>31</v>
      </c>
      <c r="B31" s="87" t="s">
        <v>22</v>
      </c>
      <c r="C31" s="50">
        <v>1317</v>
      </c>
      <c r="D31" s="50">
        <v>987.75</v>
      </c>
      <c r="E31" s="50">
        <v>695.58</v>
      </c>
      <c r="F31" s="50">
        <v>52.82</v>
      </c>
      <c r="G31" s="50">
        <v>70.42</v>
      </c>
      <c r="H31" s="100">
        <v>4</v>
      </c>
    </row>
    <row r="32" spans="1:8" ht="15">
      <c r="A32" s="219"/>
      <c r="B32" s="87" t="s">
        <v>23</v>
      </c>
      <c r="C32" s="50">
        <v>323</v>
      </c>
      <c r="D32" s="50">
        <v>242.25</v>
      </c>
      <c r="E32" s="50">
        <v>162.15</v>
      </c>
      <c r="F32" s="50">
        <v>50.2</v>
      </c>
      <c r="G32" s="50">
        <v>66.93</v>
      </c>
      <c r="H32" s="100">
        <v>12</v>
      </c>
    </row>
    <row r="33" spans="1:8" ht="15">
      <c r="A33" s="219"/>
      <c r="B33" s="87" t="s">
        <v>24</v>
      </c>
      <c r="C33" s="50">
        <v>955</v>
      </c>
      <c r="D33" s="50">
        <v>716.25</v>
      </c>
      <c r="E33" s="50">
        <v>445.66</v>
      </c>
      <c r="F33" s="50">
        <v>46.67</v>
      </c>
      <c r="G33" s="50">
        <v>62.22</v>
      </c>
      <c r="H33" s="100">
        <v>18</v>
      </c>
    </row>
    <row r="34" spans="1:8" ht="15">
      <c r="A34" s="219"/>
      <c r="B34" s="87" t="s">
        <v>25</v>
      </c>
      <c r="C34" s="50">
        <v>1124</v>
      </c>
      <c r="D34" s="50">
        <v>843</v>
      </c>
      <c r="E34" s="50">
        <v>571.71</v>
      </c>
      <c r="F34" s="50">
        <v>50.86</v>
      </c>
      <c r="G34" s="50">
        <v>67.82</v>
      </c>
      <c r="H34" s="100">
        <v>8</v>
      </c>
    </row>
    <row r="35" spans="1:8" ht="15">
      <c r="A35" s="219"/>
      <c r="B35" s="87" t="s">
        <v>26</v>
      </c>
      <c r="C35" s="50">
        <v>1214</v>
      </c>
      <c r="D35" s="50">
        <v>910.5</v>
      </c>
      <c r="E35" s="50">
        <v>545.74</v>
      </c>
      <c r="F35" s="50">
        <v>44.95</v>
      </c>
      <c r="G35" s="50">
        <v>59.94</v>
      </c>
      <c r="H35" s="100">
        <v>24</v>
      </c>
    </row>
    <row r="36" spans="2:8" s="88" customFormat="1" ht="7.5" customHeight="1">
      <c r="B36" s="91"/>
      <c r="C36" s="90"/>
      <c r="D36" s="90"/>
      <c r="E36" s="90"/>
      <c r="F36" s="90"/>
      <c r="G36" s="90"/>
      <c r="H36" s="101"/>
    </row>
    <row r="37" spans="1:8" s="93" customFormat="1" ht="15.75">
      <c r="A37" s="220" t="s">
        <v>1</v>
      </c>
      <c r="B37" s="220"/>
      <c r="C37" s="92">
        <v>14270</v>
      </c>
      <c r="D37" s="92">
        <v>10702.5</v>
      </c>
      <c r="E37" s="92">
        <v>7027.43</v>
      </c>
      <c r="F37" s="92">
        <v>49.25</v>
      </c>
      <c r="G37" s="92">
        <v>65.66</v>
      </c>
      <c r="H37" s="100"/>
    </row>
  </sheetData>
  <sheetProtection/>
  <mergeCells count="6">
    <mergeCell ref="A31:A35"/>
    <mergeCell ref="A37:B37"/>
    <mergeCell ref="B3:G3"/>
    <mergeCell ref="A7:A15"/>
    <mergeCell ref="A17:A20"/>
    <mergeCell ref="A22:A29"/>
  </mergeCells>
  <printOptions/>
  <pageMargins left="0.1" right="0.1" top="0.5" bottom="1" header="0.5" footer="0.5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="75" zoomScaleSheetLayoutView="75" zoomScalePageLayoutView="0" workbookViewId="0" topLeftCell="A1">
      <selection activeCell="E11" sqref="E11"/>
    </sheetView>
  </sheetViews>
  <sheetFormatPr defaultColWidth="9.140625" defaultRowHeight="12.75"/>
  <cols>
    <col min="1" max="1" width="28.8515625" style="0" customWidth="1"/>
    <col min="2" max="7" width="14.00390625" style="0" customWidth="1"/>
  </cols>
  <sheetData>
    <row r="1" spans="1:7" ht="12.75">
      <c r="A1" s="11"/>
      <c r="B1" s="93"/>
      <c r="C1" s="93"/>
      <c r="D1" s="93"/>
      <c r="E1" s="93"/>
      <c r="F1" s="93"/>
      <c r="G1" s="93" t="s">
        <v>158</v>
      </c>
    </row>
    <row r="2" spans="1:7" ht="18">
      <c r="A2" s="226" t="s">
        <v>184</v>
      </c>
      <c r="B2" s="226"/>
      <c r="C2" s="226"/>
      <c r="D2" s="226"/>
      <c r="E2" s="226"/>
      <c r="F2" s="226"/>
      <c r="G2" s="226"/>
    </row>
    <row r="3" spans="1:7" ht="15">
      <c r="A3" s="102"/>
      <c r="B3" s="102"/>
      <c r="C3" s="102"/>
      <c r="D3" s="102"/>
      <c r="E3" s="102"/>
      <c r="F3" s="102"/>
      <c r="G3" s="102"/>
    </row>
    <row r="4" spans="1:6" ht="15">
      <c r="A4" s="102"/>
      <c r="B4" s="102"/>
      <c r="C4" s="102"/>
      <c r="D4" s="102"/>
      <c r="E4" s="102"/>
      <c r="F4" s="103" t="s">
        <v>159</v>
      </c>
    </row>
    <row r="5" spans="1:7" ht="15.75">
      <c r="A5" s="225" t="s">
        <v>160</v>
      </c>
      <c r="B5" s="224" t="s">
        <v>188</v>
      </c>
      <c r="C5" s="224"/>
      <c r="D5" s="224"/>
      <c r="E5" s="224" t="s">
        <v>187</v>
      </c>
      <c r="F5" s="224"/>
      <c r="G5" s="224"/>
    </row>
    <row r="6" spans="1:7" ht="15.75">
      <c r="A6" s="225"/>
      <c r="B6" s="104" t="s">
        <v>185</v>
      </c>
      <c r="C6" s="104" t="s">
        <v>175</v>
      </c>
      <c r="D6" s="104" t="s">
        <v>161</v>
      </c>
      <c r="E6" s="104" t="s">
        <v>185</v>
      </c>
      <c r="F6" s="104" t="s">
        <v>186</v>
      </c>
      <c r="G6" s="104" t="s">
        <v>161</v>
      </c>
    </row>
    <row r="7" spans="1:7" ht="15">
      <c r="A7" s="105" t="s">
        <v>2</v>
      </c>
      <c r="B7" s="106">
        <v>7.675500000000003</v>
      </c>
      <c r="C7" s="106">
        <v>7.13</v>
      </c>
      <c r="D7" s="106">
        <v>7.65</v>
      </c>
      <c r="E7" s="106">
        <v>7.675500000000003</v>
      </c>
      <c r="F7" s="106">
        <v>7.537628693271286</v>
      </c>
      <c r="G7" s="106">
        <v>1.83</v>
      </c>
    </row>
    <row r="8" spans="1:7" ht="15">
      <c r="A8" s="105" t="s">
        <v>3</v>
      </c>
      <c r="B8" s="106">
        <v>69.93790000000004</v>
      </c>
      <c r="C8" s="106">
        <v>64.7</v>
      </c>
      <c r="D8" s="106">
        <v>8.1</v>
      </c>
      <c r="E8" s="106">
        <v>69.93790000000004</v>
      </c>
      <c r="F8" s="106">
        <v>68.9548368432457</v>
      </c>
      <c r="G8" s="106">
        <v>1.43</v>
      </c>
    </row>
    <row r="9" spans="1:7" ht="15">
      <c r="A9" s="105" t="s">
        <v>4</v>
      </c>
      <c r="B9" s="106">
        <v>56.90590000000002</v>
      </c>
      <c r="C9" s="106">
        <v>60.26</v>
      </c>
      <c r="D9" s="106">
        <v>-5.57</v>
      </c>
      <c r="E9" s="106">
        <v>56.90590000000002</v>
      </c>
      <c r="F9" s="106">
        <v>68.192275027</v>
      </c>
      <c r="G9" s="106">
        <v>-16.55</v>
      </c>
    </row>
    <row r="10" spans="1:7" ht="15">
      <c r="A10" s="105" t="s">
        <v>5</v>
      </c>
      <c r="B10" s="106">
        <v>38.24209999999998</v>
      </c>
      <c r="C10" s="106">
        <v>36.06</v>
      </c>
      <c r="D10" s="106">
        <v>6.05</v>
      </c>
      <c r="E10" s="106">
        <v>38.24209999999998</v>
      </c>
      <c r="F10" s="106">
        <v>39.511032825560825</v>
      </c>
      <c r="G10" s="106">
        <v>-3.21</v>
      </c>
    </row>
    <row r="11" spans="1:7" ht="15">
      <c r="A11" s="51" t="s">
        <v>6</v>
      </c>
      <c r="B11" s="106">
        <v>38.15569999999998</v>
      </c>
      <c r="C11" s="106">
        <v>37.89</v>
      </c>
      <c r="D11" s="106">
        <v>0.7</v>
      </c>
      <c r="E11" s="106">
        <v>38.15569999999998</v>
      </c>
      <c r="F11" s="106">
        <v>37.776188680385</v>
      </c>
      <c r="G11" s="106">
        <v>1</v>
      </c>
    </row>
    <row r="12" spans="1:7" ht="15">
      <c r="A12" s="51" t="s">
        <v>41</v>
      </c>
      <c r="B12" s="106">
        <v>22.4589</v>
      </c>
      <c r="C12" s="106">
        <v>12.54</v>
      </c>
      <c r="D12" s="106">
        <v>79.1</v>
      </c>
      <c r="E12" s="106">
        <v>22.4589</v>
      </c>
      <c r="F12" s="106">
        <v>23.138503819999993</v>
      </c>
      <c r="G12" s="106">
        <v>-2.94</v>
      </c>
    </row>
    <row r="13" spans="1:7" ht="15">
      <c r="A13" s="105" t="s">
        <v>7</v>
      </c>
      <c r="B13" s="106">
        <v>36.2663</v>
      </c>
      <c r="C13" s="106">
        <v>31.38</v>
      </c>
      <c r="D13" s="106">
        <v>15.57</v>
      </c>
      <c r="E13" s="106">
        <v>36.2663</v>
      </c>
      <c r="F13" s="106">
        <v>36.097227612000005</v>
      </c>
      <c r="G13" s="106">
        <v>0.47</v>
      </c>
    </row>
    <row r="14" spans="1:7" ht="15">
      <c r="A14" s="105" t="s">
        <v>8</v>
      </c>
      <c r="B14" s="106">
        <v>115.79759999999996</v>
      </c>
      <c r="C14" s="106">
        <v>109.45</v>
      </c>
      <c r="D14" s="106">
        <v>5.8</v>
      </c>
      <c r="E14" s="106">
        <v>115.79759999999996</v>
      </c>
      <c r="F14" s="106">
        <v>109.4287730314228</v>
      </c>
      <c r="G14" s="106">
        <v>5.82</v>
      </c>
    </row>
    <row r="15" spans="1:7" ht="15">
      <c r="A15" s="105" t="s">
        <v>9</v>
      </c>
      <c r="B15" s="106">
        <v>66.71529999999998</v>
      </c>
      <c r="C15" s="106">
        <v>65.23</v>
      </c>
      <c r="D15" s="106">
        <v>2.28</v>
      </c>
      <c r="E15" s="106">
        <v>66.71529999999998</v>
      </c>
      <c r="F15" s="106">
        <v>69.97637718999998</v>
      </c>
      <c r="G15" s="106">
        <v>-4.66</v>
      </c>
    </row>
    <row r="16" spans="1:7" ht="7.5" customHeight="1">
      <c r="A16" s="107"/>
      <c r="B16" s="108"/>
      <c r="C16" s="108"/>
      <c r="D16" s="108"/>
      <c r="E16" s="108"/>
      <c r="F16" s="108"/>
      <c r="G16" s="108"/>
    </row>
    <row r="17" spans="1:7" ht="15">
      <c r="A17" s="105" t="s">
        <v>10</v>
      </c>
      <c r="B17" s="106">
        <v>34.45359999999998</v>
      </c>
      <c r="C17" s="106">
        <v>31.72</v>
      </c>
      <c r="D17" s="106">
        <v>8.62</v>
      </c>
      <c r="E17" s="106">
        <v>34.45359999999998</v>
      </c>
      <c r="F17" s="106">
        <v>33.293617642024</v>
      </c>
      <c r="G17" s="106">
        <v>3.48</v>
      </c>
    </row>
    <row r="18" spans="1:7" ht="15">
      <c r="A18" s="105" t="s">
        <v>11</v>
      </c>
      <c r="B18" s="106">
        <v>94.38159999999999</v>
      </c>
      <c r="C18" s="106">
        <v>88.7</v>
      </c>
      <c r="D18" s="106">
        <v>6.41</v>
      </c>
      <c r="E18" s="106">
        <v>94.38159999999999</v>
      </c>
      <c r="F18" s="106">
        <v>98.465824121001</v>
      </c>
      <c r="G18" s="106">
        <v>-4.15</v>
      </c>
    </row>
    <row r="19" spans="1:7" ht="15">
      <c r="A19" s="105" t="s">
        <v>12</v>
      </c>
      <c r="B19" s="106">
        <v>80.07159999999999</v>
      </c>
      <c r="C19" s="106">
        <v>69.2</v>
      </c>
      <c r="D19" s="106">
        <v>15.71</v>
      </c>
      <c r="E19" s="106">
        <v>80.07159999999999</v>
      </c>
      <c r="F19" s="106">
        <v>71.61227999291293</v>
      </c>
      <c r="G19" s="106">
        <v>11.81</v>
      </c>
    </row>
    <row r="20" spans="1:7" ht="15">
      <c r="A20" s="105" t="s">
        <v>13</v>
      </c>
      <c r="B20" s="106">
        <v>171.5447999999999</v>
      </c>
      <c r="C20" s="106">
        <v>166.06</v>
      </c>
      <c r="D20" s="106">
        <v>3.3</v>
      </c>
      <c r="E20" s="106">
        <v>171.5447999999999</v>
      </c>
      <c r="F20" s="106">
        <v>168.6197849084124</v>
      </c>
      <c r="G20" s="106">
        <v>1.73</v>
      </c>
    </row>
    <row r="21" spans="1:7" ht="7.5" customHeight="1">
      <c r="A21" s="107"/>
      <c r="B21" s="108"/>
      <c r="C21" s="108"/>
      <c r="D21" s="108"/>
      <c r="E21" s="108"/>
      <c r="F21" s="108"/>
      <c r="G21" s="108"/>
    </row>
    <row r="22" spans="1:7" ht="15">
      <c r="A22" s="105" t="s">
        <v>14</v>
      </c>
      <c r="B22" s="106">
        <v>73.41470000000001</v>
      </c>
      <c r="C22" s="106">
        <v>80.93</v>
      </c>
      <c r="D22" s="106">
        <v>-9.29</v>
      </c>
      <c r="E22" s="106">
        <v>73.41470000000001</v>
      </c>
      <c r="F22" s="106">
        <v>78.35381649130828</v>
      </c>
      <c r="G22" s="106">
        <v>-6.3</v>
      </c>
    </row>
    <row r="23" spans="1:7" ht="15">
      <c r="A23" s="105" t="s">
        <v>15</v>
      </c>
      <c r="B23" s="106">
        <v>41.546800000000005</v>
      </c>
      <c r="C23" s="106">
        <v>39.65</v>
      </c>
      <c r="D23" s="106">
        <v>4.78</v>
      </c>
      <c r="E23" s="106">
        <v>41.546800000000005</v>
      </c>
      <c r="F23" s="106">
        <v>41.13215931931822</v>
      </c>
      <c r="G23" s="106">
        <v>1.01</v>
      </c>
    </row>
    <row r="24" spans="1:7" ht="15">
      <c r="A24" s="105" t="s">
        <v>16</v>
      </c>
      <c r="B24" s="106">
        <v>63.536</v>
      </c>
      <c r="C24" s="106">
        <v>53.76</v>
      </c>
      <c r="D24" s="106">
        <v>18.18</v>
      </c>
      <c r="E24" s="106">
        <v>63.536</v>
      </c>
      <c r="F24" s="106">
        <v>64.53187616800001</v>
      </c>
      <c r="G24" s="106">
        <v>-1.54</v>
      </c>
    </row>
    <row r="25" spans="1:7" ht="15">
      <c r="A25" s="105" t="s">
        <v>17</v>
      </c>
      <c r="B25" s="106">
        <v>104.20870000000005</v>
      </c>
      <c r="C25" s="106">
        <v>102.88</v>
      </c>
      <c r="D25" s="106">
        <v>1.29</v>
      </c>
      <c r="E25" s="106">
        <v>104.20870000000005</v>
      </c>
      <c r="F25" s="106">
        <v>100.38099895896099</v>
      </c>
      <c r="G25" s="106">
        <v>3.81</v>
      </c>
    </row>
    <row r="26" spans="1:7" ht="15">
      <c r="A26" s="105" t="s">
        <v>18</v>
      </c>
      <c r="B26" s="106">
        <v>126.5267</v>
      </c>
      <c r="C26" s="106">
        <v>120.62</v>
      </c>
      <c r="D26" s="106">
        <v>4.9</v>
      </c>
      <c r="E26" s="106">
        <v>126.5267</v>
      </c>
      <c r="F26" s="106">
        <v>120.54145523665598</v>
      </c>
      <c r="G26" s="106">
        <v>4.97</v>
      </c>
    </row>
    <row r="27" spans="1:7" ht="15">
      <c r="A27" s="105" t="s">
        <v>19</v>
      </c>
      <c r="B27" s="106">
        <v>197.54829999999993</v>
      </c>
      <c r="C27" s="106">
        <v>202.66</v>
      </c>
      <c r="D27" s="106">
        <v>-2.52</v>
      </c>
      <c r="E27" s="106">
        <v>197.54829999999993</v>
      </c>
      <c r="F27" s="106">
        <v>204.9465689901761</v>
      </c>
      <c r="G27" s="106">
        <v>-3.61</v>
      </c>
    </row>
    <row r="28" spans="1:7" ht="15">
      <c r="A28" s="105" t="s">
        <v>20</v>
      </c>
      <c r="B28" s="106">
        <v>71.86760000000001</v>
      </c>
      <c r="C28" s="106">
        <v>63.59</v>
      </c>
      <c r="D28" s="106">
        <v>13.02</v>
      </c>
      <c r="E28" s="106">
        <v>71.86760000000001</v>
      </c>
      <c r="F28" s="106">
        <v>81.61007538865398</v>
      </c>
      <c r="G28" s="106">
        <v>-11.94</v>
      </c>
    </row>
    <row r="29" spans="1:7" ht="15">
      <c r="A29" s="105" t="s">
        <v>21</v>
      </c>
      <c r="B29" s="106">
        <v>31.19790000000002</v>
      </c>
      <c r="C29" s="106">
        <v>31.13</v>
      </c>
      <c r="D29" s="106">
        <v>0.22</v>
      </c>
      <c r="E29" s="106">
        <v>31.19790000000002</v>
      </c>
      <c r="F29" s="106">
        <v>34.497080528</v>
      </c>
      <c r="G29" s="106">
        <v>-9.56</v>
      </c>
    </row>
    <row r="30" spans="1:7" ht="7.5" customHeight="1">
      <c r="A30" s="107"/>
      <c r="B30" s="108"/>
      <c r="C30" s="108"/>
      <c r="D30" s="108"/>
      <c r="E30" s="108"/>
      <c r="F30" s="108"/>
      <c r="G30" s="108"/>
    </row>
    <row r="31" spans="1:7" ht="15">
      <c r="A31" s="105" t="s">
        <v>22</v>
      </c>
      <c r="B31" s="106">
        <v>247.92619999999988</v>
      </c>
      <c r="C31" s="106">
        <v>188.01</v>
      </c>
      <c r="D31" s="106">
        <v>31.87</v>
      </c>
      <c r="E31" s="106">
        <v>247.92619999999988</v>
      </c>
      <c r="F31" s="106">
        <v>236.9375531383149</v>
      </c>
      <c r="G31" s="106">
        <v>4.64</v>
      </c>
    </row>
    <row r="32" spans="1:7" ht="15">
      <c r="A32" s="105" t="s">
        <v>23</v>
      </c>
      <c r="B32" s="106">
        <v>53.63780000000001</v>
      </c>
      <c r="C32" s="106">
        <v>55.64</v>
      </c>
      <c r="D32" s="106">
        <v>-3.6</v>
      </c>
      <c r="E32" s="106">
        <v>53.63780000000001</v>
      </c>
      <c r="F32" s="106">
        <v>53.3813795085068</v>
      </c>
      <c r="G32" s="106">
        <v>0.48</v>
      </c>
    </row>
    <row r="33" spans="1:7" ht="15">
      <c r="A33" s="105" t="s">
        <v>24</v>
      </c>
      <c r="B33" s="106">
        <v>158.55900000000003</v>
      </c>
      <c r="C33" s="106">
        <v>148.09</v>
      </c>
      <c r="D33" s="106">
        <v>7.07</v>
      </c>
      <c r="E33" s="106">
        <v>158.55900000000003</v>
      </c>
      <c r="F33" s="106">
        <v>142.0326446941315</v>
      </c>
      <c r="G33" s="106">
        <v>11.64</v>
      </c>
    </row>
    <row r="34" spans="1:7" ht="15">
      <c r="A34" s="87" t="s">
        <v>25</v>
      </c>
      <c r="B34" s="106">
        <v>205.85300000000007</v>
      </c>
      <c r="C34" s="106">
        <v>174.32</v>
      </c>
      <c r="D34" s="106">
        <v>18.09</v>
      </c>
      <c r="E34" s="106">
        <v>205.85300000000007</v>
      </c>
      <c r="F34" s="106">
        <v>186.76206286979</v>
      </c>
      <c r="G34" s="106">
        <v>10.22</v>
      </c>
    </row>
    <row r="35" spans="1:7" ht="15">
      <c r="A35" s="87" t="s">
        <v>26</v>
      </c>
      <c r="B35" s="106">
        <v>185.52949999999998</v>
      </c>
      <c r="C35" s="106">
        <v>171.5</v>
      </c>
      <c r="D35" s="106">
        <v>8.18</v>
      </c>
      <c r="E35" s="106">
        <v>185.52949999999998</v>
      </c>
      <c r="F35" s="106">
        <v>186.46948143445604</v>
      </c>
      <c r="G35" s="106">
        <v>-0.5</v>
      </c>
    </row>
    <row r="36" spans="1:7" ht="7.5" customHeight="1">
      <c r="A36" s="107"/>
      <c r="B36" s="108"/>
      <c r="C36" s="108"/>
      <c r="D36" s="108"/>
      <c r="E36" s="108"/>
      <c r="F36" s="108"/>
      <c r="G36" s="108"/>
    </row>
    <row r="37" spans="1:7" s="12" customFormat="1" ht="15.75">
      <c r="A37" s="109" t="s">
        <v>162</v>
      </c>
      <c r="B37" s="106">
        <v>2393.959499999999</v>
      </c>
      <c r="C37" s="106">
        <v>2213.1</v>
      </c>
      <c r="D37" s="106">
        <v>8.17</v>
      </c>
      <c r="E37" s="106">
        <v>2393.959499999999</v>
      </c>
      <c r="F37" s="106">
        <v>2364.1808756135083</v>
      </c>
      <c r="G37" s="106">
        <v>1.26</v>
      </c>
    </row>
  </sheetData>
  <sheetProtection/>
  <mergeCells count="4">
    <mergeCell ref="B5:D5"/>
    <mergeCell ref="E5:G5"/>
    <mergeCell ref="A5:A6"/>
    <mergeCell ref="A2:G2"/>
  </mergeCells>
  <printOptions/>
  <pageMargins left="0.75" right="0.75" top="1" bottom="1" header="0.5" footer="0.5"/>
  <pageSetup fitToHeight="1" fitToWidth="1" horizontalDpi="600" verticalDpi="600" orientation="landscape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sdecomputer</cp:lastModifiedBy>
  <cp:lastPrinted>2012-01-23T09:42:50Z</cp:lastPrinted>
  <dcterms:created xsi:type="dcterms:W3CDTF">2008-11-28T09:13:06Z</dcterms:created>
  <dcterms:modified xsi:type="dcterms:W3CDTF">2012-01-23T14:15:40Z</dcterms:modified>
  <cp:category/>
  <cp:version/>
  <cp:contentType/>
  <cp:contentStatus/>
</cp:coreProperties>
</file>